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77\"/>
    </mc:Choice>
  </mc:AlternateContent>
  <xr:revisionPtr revIDLastSave="0" documentId="13_ncr:1_{91D79A9E-0150-4653-B3C2-52BE342B7BBE}" xr6:coauthVersionLast="45" xr6:coauthVersionMax="45" xr10:uidLastSave="{00000000-0000-0000-0000-000000000000}"/>
  <workbookProtection workbookAlgorithmName="SHA-512" workbookHashValue="bsM/Ehl389ejK8hf34NkpMdo1sE8H8IW8omdUgkJkG32vJjgzLRISeKti4KnrShIZ0ZG8Zn0PPtNUfs/In81iA==" workbookSaltValue="JqCz01ojY9HAVNLW8edLHw==" workbookSpinCount="100000" lockStructure="1"/>
  <bookViews>
    <workbookView xWindow="-120" yWindow="-120" windowWidth="20730" windowHeight="11310" xr2:uid="{00000000-000D-0000-FFFF-FFFF00000000}"/>
  </bookViews>
  <sheets>
    <sheet name="instructions" sheetId="18" r:id="rId1"/>
    <sheet name="general info" sheetId="25" r:id="rId2"/>
    <sheet name="females" sheetId="7" r:id="rId3"/>
    <sheet name="males" sheetId="26" r:id="rId4"/>
    <sheet name="juveniles" sheetId="29" r:id="rId5"/>
    <sheet name="larvae" sheetId="32" r:id="rId6"/>
    <sheet name="females_stats (μm)" sheetId="12" r:id="rId7"/>
    <sheet name="females_stats (sc)" sheetId="14" r:id="rId8"/>
    <sheet name="males_stats (μm)" sheetId="27" r:id="rId9"/>
    <sheet name="males_stats (sc)" sheetId="28" r:id="rId10"/>
    <sheet name="juveniles_stats (μm)" sheetId="30" r:id="rId11"/>
    <sheet name="juvenles_stats (sc)" sheetId="31" r:id="rId12"/>
    <sheet name="larvae_stats (μm)" sheetId="33" r:id="rId13"/>
    <sheet name="larvae_stats (sc)" sheetId="3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1" i="26" l="1"/>
  <c r="D27" i="26"/>
  <c r="D23" i="26"/>
  <c r="D19" i="26"/>
  <c r="D11" i="26"/>
  <c r="BO30" i="32" l="1"/>
  <c r="BO29" i="32"/>
  <c r="BO26" i="32"/>
  <c r="BO25" i="32"/>
  <c r="BO22" i="32"/>
  <c r="BO21" i="32"/>
  <c r="BO18" i="32"/>
  <c r="BO17" i="32"/>
  <c r="BO15" i="32"/>
  <c r="BO14" i="32"/>
  <c r="BO13" i="32"/>
  <c r="BO10" i="32"/>
  <c r="BO9" i="32"/>
  <c r="BO8" i="32"/>
  <c r="BO7" i="32"/>
  <c r="BO6" i="32"/>
  <c r="BO4" i="32"/>
  <c r="BO3" i="32"/>
  <c r="BO30" i="29"/>
  <c r="BO29" i="29"/>
  <c r="BO26" i="29"/>
  <c r="BO25" i="29"/>
  <c r="BO22" i="29"/>
  <c r="BO21" i="29"/>
  <c r="BO18" i="29"/>
  <c r="BO17" i="29"/>
  <c r="BO15" i="29"/>
  <c r="BO14" i="29"/>
  <c r="BO13" i="29"/>
  <c r="BO10" i="29"/>
  <c r="BO9" i="29"/>
  <c r="BO8" i="29"/>
  <c r="BO7" i="29"/>
  <c r="BO6" i="29"/>
  <c r="BO4" i="29"/>
  <c r="BO3" i="29"/>
  <c r="BO30" i="26"/>
  <c r="BO29" i="26"/>
  <c r="BO26" i="26"/>
  <c r="BO25" i="26"/>
  <c r="BO22" i="26"/>
  <c r="BO21" i="26"/>
  <c r="BO18" i="26"/>
  <c r="BO17" i="26"/>
  <c r="BO15" i="26"/>
  <c r="BO14" i="26"/>
  <c r="BO13" i="26"/>
  <c r="BO10" i="26"/>
  <c r="BO9" i="26"/>
  <c r="BO8" i="26"/>
  <c r="BO7" i="26"/>
  <c r="BO6" i="26"/>
  <c r="BO4" i="26"/>
  <c r="BO3" i="26"/>
  <c r="BO4" i="7"/>
  <c r="BO6" i="7"/>
  <c r="BO7" i="7"/>
  <c r="BO8" i="7"/>
  <c r="BO9" i="7"/>
  <c r="BO10" i="7"/>
  <c r="BO13" i="7"/>
  <c r="BO14" i="7"/>
  <c r="BO15" i="7"/>
  <c r="BO17" i="7"/>
  <c r="BO18" i="7"/>
  <c r="BO21" i="7"/>
  <c r="BO22" i="7"/>
  <c r="BO25" i="7"/>
  <c r="BO26" i="7"/>
  <c r="BO29" i="7"/>
  <c r="BO30" i="7"/>
  <c r="BO3" i="7"/>
  <c r="BM3" i="7"/>
  <c r="C31" i="34" l="1"/>
  <c r="C30" i="34"/>
  <c r="C29" i="34"/>
  <c r="C28" i="34"/>
  <c r="C27" i="34"/>
  <c r="C26" i="34"/>
  <c r="C25" i="34"/>
  <c r="C24" i="34"/>
  <c r="C23" i="34"/>
  <c r="C22" i="34"/>
  <c r="C21" i="34"/>
  <c r="C20" i="34"/>
  <c r="C19" i="34"/>
  <c r="C18" i="34"/>
  <c r="C17" i="34"/>
  <c r="C16" i="34"/>
  <c r="C15" i="34"/>
  <c r="C14" i="34"/>
  <c r="C13" i="34"/>
  <c r="C12" i="34"/>
  <c r="C11" i="34"/>
  <c r="C10" i="34"/>
  <c r="C9" i="34"/>
  <c r="C8" i="34"/>
  <c r="C7" i="34"/>
  <c r="C6" i="34"/>
  <c r="C5" i="34"/>
  <c r="C4" i="34"/>
  <c r="C3" i="34"/>
  <c r="C2" i="34"/>
  <c r="Y31" i="33"/>
  <c r="X31" i="33"/>
  <c r="V31" i="33"/>
  <c r="U31" i="33"/>
  <c r="S31" i="33"/>
  <c r="R31" i="33"/>
  <c r="P31" i="33"/>
  <c r="O31" i="33"/>
  <c r="N31" i="33"/>
  <c r="M31" i="33"/>
  <c r="L31" i="33"/>
  <c r="J31" i="33"/>
  <c r="I31" i="33"/>
  <c r="H31" i="33"/>
  <c r="G31" i="33"/>
  <c r="F31" i="33"/>
  <c r="E31" i="33"/>
  <c r="D31" i="33"/>
  <c r="C31" i="33"/>
  <c r="Y30" i="33"/>
  <c r="X30" i="33"/>
  <c r="V30" i="33"/>
  <c r="U30" i="33"/>
  <c r="S30" i="33"/>
  <c r="R30" i="33"/>
  <c r="P30" i="33"/>
  <c r="O30" i="33"/>
  <c r="N30" i="33"/>
  <c r="M30" i="33"/>
  <c r="L30" i="33"/>
  <c r="J30" i="33"/>
  <c r="I30" i="33"/>
  <c r="H30" i="33"/>
  <c r="G30" i="33"/>
  <c r="F30" i="33"/>
  <c r="E30" i="33"/>
  <c r="D30" i="33"/>
  <c r="C30" i="33"/>
  <c r="Y29" i="33"/>
  <c r="X29" i="33"/>
  <c r="V29" i="33"/>
  <c r="U29" i="33"/>
  <c r="S29" i="33"/>
  <c r="R29" i="33"/>
  <c r="P29" i="33"/>
  <c r="O29" i="33"/>
  <c r="N29" i="33"/>
  <c r="M29" i="33"/>
  <c r="L29" i="33"/>
  <c r="J29" i="33"/>
  <c r="I29" i="33"/>
  <c r="H29" i="33"/>
  <c r="G29" i="33"/>
  <c r="F29" i="33"/>
  <c r="E29" i="33"/>
  <c r="D29" i="33"/>
  <c r="C29" i="33"/>
  <c r="Y28" i="33"/>
  <c r="X28" i="33"/>
  <c r="V28" i="33"/>
  <c r="U28" i="33"/>
  <c r="S28" i="33"/>
  <c r="R28" i="33"/>
  <c r="P28" i="33"/>
  <c r="O28" i="33"/>
  <c r="N28" i="33"/>
  <c r="M28" i="33"/>
  <c r="L28" i="33"/>
  <c r="J28" i="33"/>
  <c r="I28" i="33"/>
  <c r="H28" i="33"/>
  <c r="G28" i="33"/>
  <c r="F28" i="33"/>
  <c r="E28" i="33"/>
  <c r="D28" i="33"/>
  <c r="C28" i="33"/>
  <c r="Y27" i="33"/>
  <c r="X27" i="33"/>
  <c r="V27" i="33"/>
  <c r="U27" i="33"/>
  <c r="S27" i="33"/>
  <c r="R27" i="33"/>
  <c r="P27" i="33"/>
  <c r="O27" i="33"/>
  <c r="N27" i="33"/>
  <c r="M27" i="33"/>
  <c r="L27" i="33"/>
  <c r="J27" i="33"/>
  <c r="I27" i="33"/>
  <c r="H27" i="33"/>
  <c r="G27" i="33"/>
  <c r="F27" i="33"/>
  <c r="E27" i="33"/>
  <c r="D27" i="33"/>
  <c r="C27" i="33"/>
  <c r="Y26" i="33"/>
  <c r="X26" i="33"/>
  <c r="V26" i="33"/>
  <c r="U26" i="33"/>
  <c r="S26" i="33"/>
  <c r="R26" i="33"/>
  <c r="P26" i="33"/>
  <c r="O26" i="33"/>
  <c r="N26" i="33"/>
  <c r="M26" i="33"/>
  <c r="L26" i="33"/>
  <c r="J26" i="33"/>
  <c r="I26" i="33"/>
  <c r="H26" i="33"/>
  <c r="G26" i="33"/>
  <c r="F26" i="33"/>
  <c r="E26" i="33"/>
  <c r="D26" i="33"/>
  <c r="C26" i="33"/>
  <c r="Y25" i="33"/>
  <c r="X25" i="33"/>
  <c r="V25" i="33"/>
  <c r="U25" i="33"/>
  <c r="S25" i="33"/>
  <c r="R25" i="33"/>
  <c r="P25" i="33"/>
  <c r="O25" i="33"/>
  <c r="N25" i="33"/>
  <c r="M25" i="33"/>
  <c r="L25" i="33"/>
  <c r="J25" i="33"/>
  <c r="I25" i="33"/>
  <c r="H25" i="33"/>
  <c r="G25" i="33"/>
  <c r="F25" i="33"/>
  <c r="E25" i="33"/>
  <c r="D25" i="33"/>
  <c r="C25" i="33"/>
  <c r="Y24" i="33"/>
  <c r="X24" i="33"/>
  <c r="V24" i="33"/>
  <c r="U24" i="33"/>
  <c r="S24" i="33"/>
  <c r="R24" i="33"/>
  <c r="P24" i="33"/>
  <c r="O24" i="33"/>
  <c r="N24" i="33"/>
  <c r="M24" i="33"/>
  <c r="L24" i="33"/>
  <c r="J24" i="33"/>
  <c r="I24" i="33"/>
  <c r="H24" i="33"/>
  <c r="G24" i="33"/>
  <c r="F24" i="33"/>
  <c r="E24" i="33"/>
  <c r="D24" i="33"/>
  <c r="C24" i="33"/>
  <c r="Y23" i="33"/>
  <c r="X23" i="33"/>
  <c r="V23" i="33"/>
  <c r="U23" i="33"/>
  <c r="S23" i="33"/>
  <c r="R23" i="33"/>
  <c r="P23" i="33"/>
  <c r="O23" i="33"/>
  <c r="N23" i="33"/>
  <c r="M23" i="33"/>
  <c r="L23" i="33"/>
  <c r="J23" i="33"/>
  <c r="I23" i="33"/>
  <c r="H23" i="33"/>
  <c r="G23" i="33"/>
  <c r="F23" i="33"/>
  <c r="E23" i="33"/>
  <c r="D23" i="33"/>
  <c r="C23" i="33"/>
  <c r="Y22" i="33"/>
  <c r="X22" i="33"/>
  <c r="V22" i="33"/>
  <c r="U22" i="33"/>
  <c r="S22" i="33"/>
  <c r="R22" i="33"/>
  <c r="P22" i="33"/>
  <c r="O22" i="33"/>
  <c r="N22" i="33"/>
  <c r="M22" i="33"/>
  <c r="L22" i="33"/>
  <c r="J22" i="33"/>
  <c r="I22" i="33"/>
  <c r="H22" i="33"/>
  <c r="G22" i="33"/>
  <c r="F22" i="33"/>
  <c r="E22" i="33"/>
  <c r="D22" i="33"/>
  <c r="C22" i="33"/>
  <c r="Y21" i="33"/>
  <c r="X21" i="33"/>
  <c r="V21" i="33"/>
  <c r="U21" i="33"/>
  <c r="S21" i="33"/>
  <c r="R21" i="33"/>
  <c r="P21" i="33"/>
  <c r="O21" i="33"/>
  <c r="N21" i="33"/>
  <c r="M21" i="33"/>
  <c r="L21" i="33"/>
  <c r="J21" i="33"/>
  <c r="I21" i="33"/>
  <c r="H21" i="33"/>
  <c r="G21" i="33"/>
  <c r="F21" i="33"/>
  <c r="E21" i="33"/>
  <c r="D21" i="33"/>
  <c r="C21" i="33"/>
  <c r="Y20" i="33"/>
  <c r="X20" i="33"/>
  <c r="V20" i="33"/>
  <c r="U20" i="33"/>
  <c r="S20" i="33"/>
  <c r="R20" i="33"/>
  <c r="P20" i="33"/>
  <c r="O20" i="33"/>
  <c r="N20" i="33"/>
  <c r="M20" i="33"/>
  <c r="L20" i="33"/>
  <c r="J20" i="33"/>
  <c r="I20" i="33"/>
  <c r="H20" i="33"/>
  <c r="G20" i="33"/>
  <c r="F20" i="33"/>
  <c r="E20" i="33"/>
  <c r="D20" i="33"/>
  <c r="C20" i="33"/>
  <c r="Y19" i="33"/>
  <c r="X19" i="33"/>
  <c r="V19" i="33"/>
  <c r="U19" i="33"/>
  <c r="S19" i="33"/>
  <c r="R19" i="33"/>
  <c r="P19" i="33"/>
  <c r="O19" i="33"/>
  <c r="N19" i="33"/>
  <c r="M19" i="33"/>
  <c r="L19" i="33"/>
  <c r="J19" i="33"/>
  <c r="I19" i="33"/>
  <c r="H19" i="33"/>
  <c r="G19" i="33"/>
  <c r="F19" i="33"/>
  <c r="E19" i="33"/>
  <c r="D19" i="33"/>
  <c r="C19" i="33"/>
  <c r="Y18" i="33"/>
  <c r="X18" i="33"/>
  <c r="V18" i="33"/>
  <c r="U18" i="33"/>
  <c r="S18" i="33"/>
  <c r="R18" i="33"/>
  <c r="P18" i="33"/>
  <c r="O18" i="33"/>
  <c r="N18" i="33"/>
  <c r="M18" i="33"/>
  <c r="L18" i="33"/>
  <c r="J18" i="33"/>
  <c r="I18" i="33"/>
  <c r="H18" i="33"/>
  <c r="G18" i="33"/>
  <c r="F18" i="33"/>
  <c r="E18" i="33"/>
  <c r="D18" i="33"/>
  <c r="C18" i="33"/>
  <c r="Y17" i="33"/>
  <c r="X17" i="33"/>
  <c r="V17" i="33"/>
  <c r="U17" i="33"/>
  <c r="S17" i="33"/>
  <c r="R17" i="33"/>
  <c r="P17" i="33"/>
  <c r="O17" i="33"/>
  <c r="N17" i="33"/>
  <c r="M17" i="33"/>
  <c r="L17" i="33"/>
  <c r="J17" i="33"/>
  <c r="I17" i="33"/>
  <c r="H17" i="33"/>
  <c r="G17" i="33"/>
  <c r="F17" i="33"/>
  <c r="E17" i="33"/>
  <c r="D17" i="33"/>
  <c r="C17" i="33"/>
  <c r="Y16" i="33"/>
  <c r="X16" i="33"/>
  <c r="V16" i="33"/>
  <c r="U16" i="33"/>
  <c r="S16" i="33"/>
  <c r="R16" i="33"/>
  <c r="P16" i="33"/>
  <c r="O16" i="33"/>
  <c r="N16" i="33"/>
  <c r="M16" i="33"/>
  <c r="L16" i="33"/>
  <c r="J16" i="33"/>
  <c r="I16" i="33"/>
  <c r="H16" i="33"/>
  <c r="G16" i="33"/>
  <c r="F16" i="33"/>
  <c r="E16" i="33"/>
  <c r="D16" i="33"/>
  <c r="C16" i="33"/>
  <c r="Y15" i="33"/>
  <c r="X15" i="33"/>
  <c r="V15" i="33"/>
  <c r="U15" i="33"/>
  <c r="S15" i="33"/>
  <c r="R15" i="33"/>
  <c r="P15" i="33"/>
  <c r="O15" i="33"/>
  <c r="N15" i="33"/>
  <c r="M15" i="33"/>
  <c r="L15" i="33"/>
  <c r="J15" i="33"/>
  <c r="I15" i="33"/>
  <c r="H15" i="33"/>
  <c r="G15" i="33"/>
  <c r="F15" i="33"/>
  <c r="E15" i="33"/>
  <c r="D15" i="33"/>
  <c r="C15" i="33"/>
  <c r="Y14" i="33"/>
  <c r="X14" i="33"/>
  <c r="V14" i="33"/>
  <c r="U14" i="33"/>
  <c r="S14" i="33"/>
  <c r="R14" i="33"/>
  <c r="P14" i="33"/>
  <c r="O14" i="33"/>
  <c r="N14" i="33"/>
  <c r="M14" i="33"/>
  <c r="L14" i="33"/>
  <c r="J14" i="33"/>
  <c r="I14" i="33"/>
  <c r="H14" i="33"/>
  <c r="G14" i="33"/>
  <c r="F14" i="33"/>
  <c r="E14" i="33"/>
  <c r="D14" i="33"/>
  <c r="C14" i="33"/>
  <c r="Y13" i="33"/>
  <c r="X13" i="33"/>
  <c r="V13" i="33"/>
  <c r="U13" i="33"/>
  <c r="S13" i="33"/>
  <c r="R13" i="33"/>
  <c r="P13" i="33"/>
  <c r="O13" i="33"/>
  <c r="N13" i="33"/>
  <c r="M13" i="33"/>
  <c r="L13" i="33"/>
  <c r="J13" i="33"/>
  <c r="I13" i="33"/>
  <c r="H13" i="33"/>
  <c r="G13" i="33"/>
  <c r="F13" i="33"/>
  <c r="E13" i="33"/>
  <c r="D13" i="33"/>
  <c r="C13" i="33"/>
  <c r="Y12" i="33"/>
  <c r="X12" i="33"/>
  <c r="V12" i="33"/>
  <c r="U12" i="33"/>
  <c r="S12" i="33"/>
  <c r="R12" i="33"/>
  <c r="P12" i="33"/>
  <c r="O12" i="33"/>
  <c r="N12" i="33"/>
  <c r="M12" i="33"/>
  <c r="L12" i="33"/>
  <c r="J12" i="33"/>
  <c r="I12" i="33"/>
  <c r="H12" i="33"/>
  <c r="G12" i="33"/>
  <c r="F12" i="33"/>
  <c r="E12" i="33"/>
  <c r="D12" i="33"/>
  <c r="C12" i="33"/>
  <c r="Y11" i="33"/>
  <c r="X11" i="33"/>
  <c r="V11" i="33"/>
  <c r="U11" i="33"/>
  <c r="S11" i="33"/>
  <c r="R11" i="33"/>
  <c r="P11" i="33"/>
  <c r="O11" i="33"/>
  <c r="N11" i="33"/>
  <c r="M11" i="33"/>
  <c r="L11" i="33"/>
  <c r="J11" i="33"/>
  <c r="I11" i="33"/>
  <c r="H11" i="33"/>
  <c r="G11" i="33"/>
  <c r="F11" i="33"/>
  <c r="E11" i="33"/>
  <c r="D11" i="33"/>
  <c r="C11" i="33"/>
  <c r="Y10" i="33"/>
  <c r="X10" i="33"/>
  <c r="V10" i="33"/>
  <c r="U10" i="33"/>
  <c r="S10" i="33"/>
  <c r="R10" i="33"/>
  <c r="P10" i="33"/>
  <c r="O10" i="33"/>
  <c r="N10" i="33"/>
  <c r="M10" i="33"/>
  <c r="L10" i="33"/>
  <c r="J10" i="33"/>
  <c r="I10" i="33"/>
  <c r="H10" i="33"/>
  <c r="G10" i="33"/>
  <c r="F10" i="33"/>
  <c r="E10" i="33"/>
  <c r="D10" i="33"/>
  <c r="C10" i="33"/>
  <c r="Y9" i="33"/>
  <c r="X9" i="33"/>
  <c r="V9" i="33"/>
  <c r="U9" i="33"/>
  <c r="S9" i="33"/>
  <c r="R9" i="33"/>
  <c r="P9" i="33"/>
  <c r="O9" i="33"/>
  <c r="N9" i="33"/>
  <c r="M9" i="33"/>
  <c r="L9" i="33"/>
  <c r="J9" i="33"/>
  <c r="I9" i="33"/>
  <c r="H9" i="33"/>
  <c r="G9" i="33"/>
  <c r="F9" i="33"/>
  <c r="E9" i="33"/>
  <c r="D9" i="33"/>
  <c r="C9" i="33"/>
  <c r="Y8" i="33"/>
  <c r="X8" i="33"/>
  <c r="V8" i="33"/>
  <c r="U8" i="33"/>
  <c r="S8" i="33"/>
  <c r="R8" i="33"/>
  <c r="P8" i="33"/>
  <c r="O8" i="33"/>
  <c r="N8" i="33"/>
  <c r="M8" i="33"/>
  <c r="L8" i="33"/>
  <c r="J8" i="33"/>
  <c r="I8" i="33"/>
  <c r="H8" i="33"/>
  <c r="G8" i="33"/>
  <c r="F8" i="33"/>
  <c r="E8" i="33"/>
  <c r="D8" i="33"/>
  <c r="C8" i="33"/>
  <c r="Y7" i="33"/>
  <c r="X7" i="33"/>
  <c r="V7" i="33"/>
  <c r="U7" i="33"/>
  <c r="S7" i="33"/>
  <c r="R7" i="33"/>
  <c r="P7" i="33"/>
  <c r="O7" i="33"/>
  <c r="N7" i="33"/>
  <c r="M7" i="33"/>
  <c r="L7" i="33"/>
  <c r="J7" i="33"/>
  <c r="I7" i="33"/>
  <c r="H7" i="33"/>
  <c r="G7" i="33"/>
  <c r="F7" i="33"/>
  <c r="E7" i="33"/>
  <c r="D7" i="33"/>
  <c r="C7" i="33"/>
  <c r="Y6" i="33"/>
  <c r="X6" i="33"/>
  <c r="V6" i="33"/>
  <c r="U6" i="33"/>
  <c r="S6" i="33"/>
  <c r="R6" i="33"/>
  <c r="P6" i="33"/>
  <c r="O6" i="33"/>
  <c r="N6" i="33"/>
  <c r="M6" i="33"/>
  <c r="L6" i="33"/>
  <c r="J6" i="33"/>
  <c r="I6" i="33"/>
  <c r="H6" i="33"/>
  <c r="G6" i="33"/>
  <c r="F6" i="33"/>
  <c r="E6" i="33"/>
  <c r="D6" i="33"/>
  <c r="C6" i="33"/>
  <c r="Y5" i="33"/>
  <c r="X5" i="33"/>
  <c r="V5" i="33"/>
  <c r="U5" i="33"/>
  <c r="S5" i="33"/>
  <c r="R5" i="33"/>
  <c r="P5" i="33"/>
  <c r="O5" i="33"/>
  <c r="N5" i="33"/>
  <c r="M5" i="33"/>
  <c r="L5" i="33"/>
  <c r="J5" i="33"/>
  <c r="I5" i="33"/>
  <c r="H5" i="33"/>
  <c r="G5" i="33"/>
  <c r="F5" i="33"/>
  <c r="E5" i="33"/>
  <c r="D5" i="33"/>
  <c r="C5" i="33"/>
  <c r="Y4" i="33"/>
  <c r="X4" i="33"/>
  <c r="V4" i="33"/>
  <c r="U4" i="33"/>
  <c r="S4" i="33"/>
  <c r="R4" i="33"/>
  <c r="P4" i="33"/>
  <c r="O4" i="33"/>
  <c r="N4" i="33"/>
  <c r="M4" i="33"/>
  <c r="L4" i="33"/>
  <c r="J4" i="33"/>
  <c r="I4" i="33"/>
  <c r="H4" i="33"/>
  <c r="G4" i="33"/>
  <c r="F4" i="33"/>
  <c r="E4" i="33"/>
  <c r="D4" i="33"/>
  <c r="C4" i="33"/>
  <c r="Y3" i="33"/>
  <c r="X3" i="33"/>
  <c r="V3" i="33"/>
  <c r="U3" i="33"/>
  <c r="S3" i="33"/>
  <c r="R3" i="33"/>
  <c r="P3" i="33"/>
  <c r="O3" i="33"/>
  <c r="N3" i="33"/>
  <c r="M3" i="33"/>
  <c r="L3" i="33"/>
  <c r="J3" i="33"/>
  <c r="I3" i="33"/>
  <c r="H3" i="33"/>
  <c r="G3" i="33"/>
  <c r="F3" i="33"/>
  <c r="E3" i="33"/>
  <c r="D3" i="33"/>
  <c r="C3" i="33"/>
  <c r="Y2" i="33"/>
  <c r="X2" i="33"/>
  <c r="V2" i="33"/>
  <c r="U2" i="33"/>
  <c r="S2" i="33"/>
  <c r="R2" i="33"/>
  <c r="P2" i="33"/>
  <c r="O2" i="33"/>
  <c r="N2" i="33"/>
  <c r="M2" i="33"/>
  <c r="L2" i="33"/>
  <c r="J2" i="33"/>
  <c r="I2" i="33"/>
  <c r="H2" i="33"/>
  <c r="G2" i="33"/>
  <c r="F2" i="33"/>
  <c r="E2" i="33"/>
  <c r="D2" i="33"/>
  <c r="C2" i="33"/>
  <c r="B2" i="33"/>
  <c r="B31" i="34" s="1"/>
  <c r="A2" i="33"/>
  <c r="A31" i="34" s="1"/>
  <c r="BR31" i="32"/>
  <c r="BP31" i="32"/>
  <c r="BH31" i="32"/>
  <c r="Z31" i="33" s="1"/>
  <c r="BF31" i="32"/>
  <c r="Z30" i="33" s="1"/>
  <c r="BD31" i="32"/>
  <c r="Z29" i="33" s="1"/>
  <c r="BB31" i="32"/>
  <c r="Z28" i="33" s="1"/>
  <c r="AZ31" i="32"/>
  <c r="Z27" i="33" s="1"/>
  <c r="AX31" i="32"/>
  <c r="Z26" i="33" s="1"/>
  <c r="AV31" i="32"/>
  <c r="Z25" i="33" s="1"/>
  <c r="AT31" i="32"/>
  <c r="Z24" i="33" s="1"/>
  <c r="AR31" i="32"/>
  <c r="Z23" i="33" s="1"/>
  <c r="AP31" i="32"/>
  <c r="Z22" i="33" s="1"/>
  <c r="AN31" i="32"/>
  <c r="Z21" i="33" s="1"/>
  <c r="AL31" i="32"/>
  <c r="Z20" i="33" s="1"/>
  <c r="AJ31" i="32"/>
  <c r="Z19" i="33" s="1"/>
  <c r="AH31" i="32"/>
  <c r="Z18" i="33" s="1"/>
  <c r="AF31" i="32"/>
  <c r="Z17" i="33" s="1"/>
  <c r="AD31" i="32"/>
  <c r="Z16" i="33" s="1"/>
  <c r="AB31" i="32"/>
  <c r="Z15" i="33" s="1"/>
  <c r="Z31" i="32"/>
  <c r="Z14" i="33" s="1"/>
  <c r="X31" i="32"/>
  <c r="Z13" i="33" s="1"/>
  <c r="V31" i="32"/>
  <c r="Z12" i="33" s="1"/>
  <c r="T31" i="32"/>
  <c r="Z11" i="33" s="1"/>
  <c r="R31" i="32"/>
  <c r="Z10" i="33" s="1"/>
  <c r="P31" i="32"/>
  <c r="Z9" i="33" s="1"/>
  <c r="N31" i="32"/>
  <c r="Z8" i="33" s="1"/>
  <c r="L31" i="32"/>
  <c r="Z7" i="33" s="1"/>
  <c r="J31" i="32"/>
  <c r="Z6" i="33" s="1"/>
  <c r="H31" i="32"/>
  <c r="Z5" i="33" s="1"/>
  <c r="F31" i="32"/>
  <c r="Z4" i="33" s="1"/>
  <c r="D31" i="32"/>
  <c r="Z3" i="33" s="1"/>
  <c r="Z2" i="33"/>
  <c r="BU30" i="32"/>
  <c r="BS30" i="32"/>
  <c r="BM30" i="32"/>
  <c r="BN30" i="32" s="1"/>
  <c r="BL30" i="32"/>
  <c r="BI30" i="32"/>
  <c r="S31" i="34" s="1"/>
  <c r="BG30" i="32"/>
  <c r="S30" i="34" s="1"/>
  <c r="BE30" i="32"/>
  <c r="S29" i="34" s="1"/>
  <c r="BC30" i="32"/>
  <c r="S28" i="34" s="1"/>
  <c r="BA30" i="32"/>
  <c r="S27" i="34" s="1"/>
  <c r="AY30" i="32"/>
  <c r="S26" i="34" s="1"/>
  <c r="AW30" i="32"/>
  <c r="S25" i="34" s="1"/>
  <c r="AU30" i="32"/>
  <c r="S24" i="34" s="1"/>
  <c r="AS30" i="32"/>
  <c r="S23" i="34" s="1"/>
  <c r="AQ30" i="32"/>
  <c r="S22" i="34" s="1"/>
  <c r="AO30" i="32"/>
  <c r="S21" i="34" s="1"/>
  <c r="AM30" i="32"/>
  <c r="S20" i="34" s="1"/>
  <c r="AK30" i="32"/>
  <c r="S19" i="34" s="1"/>
  <c r="AI30" i="32"/>
  <c r="S18" i="34" s="1"/>
  <c r="AG30" i="32"/>
  <c r="S17" i="34" s="1"/>
  <c r="AE30" i="32"/>
  <c r="S16" i="34" s="1"/>
  <c r="AC30" i="32"/>
  <c r="S15" i="34" s="1"/>
  <c r="AA30" i="32"/>
  <c r="S14" i="34" s="1"/>
  <c r="Y30" i="32"/>
  <c r="S13" i="34" s="1"/>
  <c r="W30" i="32"/>
  <c r="S12" i="34" s="1"/>
  <c r="U30" i="32"/>
  <c r="S11" i="34" s="1"/>
  <c r="S30" i="32"/>
  <c r="S10" i="34" s="1"/>
  <c r="Q30" i="32"/>
  <c r="S9" i="34" s="1"/>
  <c r="O30" i="32"/>
  <c r="S8" i="34" s="1"/>
  <c r="M30" i="32"/>
  <c r="S7" i="34" s="1"/>
  <c r="K30" i="32"/>
  <c r="S6" i="34" s="1"/>
  <c r="I30" i="32"/>
  <c r="S5" i="34" s="1"/>
  <c r="G30" i="32"/>
  <c r="S4" i="34" s="1"/>
  <c r="E30" i="32"/>
  <c r="S3" i="34" s="1"/>
  <c r="C30" i="32"/>
  <c r="BU29" i="32"/>
  <c r="BS29" i="32"/>
  <c r="BM29" i="32"/>
  <c r="BN29" i="32" s="1"/>
  <c r="BL29" i="32"/>
  <c r="BI29" i="32"/>
  <c r="R31" i="34" s="1"/>
  <c r="BG29" i="32"/>
  <c r="R30" i="34" s="1"/>
  <c r="BE29" i="32"/>
  <c r="R29" i="34" s="1"/>
  <c r="BC29" i="32"/>
  <c r="R28" i="34" s="1"/>
  <c r="BA29" i="32"/>
  <c r="R27" i="34" s="1"/>
  <c r="AY29" i="32"/>
  <c r="R26" i="34" s="1"/>
  <c r="AW29" i="32"/>
  <c r="R25" i="34" s="1"/>
  <c r="AU29" i="32"/>
  <c r="R24" i="34" s="1"/>
  <c r="AS29" i="32"/>
  <c r="R23" i="34" s="1"/>
  <c r="AQ29" i="32"/>
  <c r="R22" i="34" s="1"/>
  <c r="AO29" i="32"/>
  <c r="R21" i="34" s="1"/>
  <c r="AM29" i="32"/>
  <c r="R20" i="34" s="1"/>
  <c r="AK29" i="32"/>
  <c r="R19" i="34" s="1"/>
  <c r="AI29" i="32"/>
  <c r="R18" i="34" s="1"/>
  <c r="AG29" i="32"/>
  <c r="R17" i="34" s="1"/>
  <c r="AE29" i="32"/>
  <c r="R16" i="34" s="1"/>
  <c r="AC29" i="32"/>
  <c r="R15" i="34" s="1"/>
  <c r="AA29" i="32"/>
  <c r="R14" i="34" s="1"/>
  <c r="Y29" i="32"/>
  <c r="R13" i="34" s="1"/>
  <c r="W29" i="32"/>
  <c r="R12" i="34" s="1"/>
  <c r="U29" i="32"/>
  <c r="R11" i="34" s="1"/>
  <c r="S29" i="32"/>
  <c r="R10" i="34" s="1"/>
  <c r="Q29" i="32"/>
  <c r="R9" i="34" s="1"/>
  <c r="O29" i="32"/>
  <c r="R8" i="34" s="1"/>
  <c r="M29" i="32"/>
  <c r="R7" i="34" s="1"/>
  <c r="K29" i="32"/>
  <c r="R6" i="34" s="1"/>
  <c r="I29" i="32"/>
  <c r="R5" i="34" s="1"/>
  <c r="G29" i="32"/>
  <c r="R4" i="34" s="1"/>
  <c r="E29" i="32"/>
  <c r="R3" i="34" s="1"/>
  <c r="C29" i="32"/>
  <c r="BR27" i="32"/>
  <c r="BP27" i="32"/>
  <c r="BH27" i="32"/>
  <c r="W31" i="33" s="1"/>
  <c r="BF27" i="32"/>
  <c r="W30" i="33" s="1"/>
  <c r="BD27" i="32"/>
  <c r="W29" i="33" s="1"/>
  <c r="BB27" i="32"/>
  <c r="W28" i="33" s="1"/>
  <c r="AZ27" i="32"/>
  <c r="W27" i="33" s="1"/>
  <c r="AX27" i="32"/>
  <c r="W26" i="33" s="1"/>
  <c r="AV27" i="32"/>
  <c r="W25" i="33" s="1"/>
  <c r="AT27" i="32"/>
  <c r="W24" i="33" s="1"/>
  <c r="AR27" i="32"/>
  <c r="W23" i="33" s="1"/>
  <c r="AP27" i="32"/>
  <c r="W22" i="33" s="1"/>
  <c r="AN27" i="32"/>
  <c r="W21" i="33" s="1"/>
  <c r="AL27" i="32"/>
  <c r="W20" i="33" s="1"/>
  <c r="AJ27" i="32"/>
  <c r="W19" i="33" s="1"/>
  <c r="AH27" i="32"/>
  <c r="W18" i="33" s="1"/>
  <c r="AF27" i="32"/>
  <c r="W17" i="33" s="1"/>
  <c r="AD27" i="32"/>
  <c r="W16" i="33" s="1"/>
  <c r="AB27" i="32"/>
  <c r="W15" i="33" s="1"/>
  <c r="Z27" i="32"/>
  <c r="W14" i="33" s="1"/>
  <c r="X27" i="32"/>
  <c r="W13" i="33" s="1"/>
  <c r="V27" i="32"/>
  <c r="W12" i="33" s="1"/>
  <c r="T27" i="32"/>
  <c r="W11" i="33" s="1"/>
  <c r="R27" i="32"/>
  <c r="W10" i="33" s="1"/>
  <c r="P27" i="32"/>
  <c r="W9" i="33" s="1"/>
  <c r="N27" i="32"/>
  <c r="W8" i="33" s="1"/>
  <c r="L27" i="32"/>
  <c r="W7" i="33" s="1"/>
  <c r="J27" i="32"/>
  <c r="W6" i="33" s="1"/>
  <c r="H27" i="32"/>
  <c r="W5" i="33" s="1"/>
  <c r="F27" i="32"/>
  <c r="W4" i="33" s="1"/>
  <c r="D27" i="32"/>
  <c r="W3" i="33" s="1"/>
  <c r="BU26" i="32"/>
  <c r="BS26" i="32"/>
  <c r="BM26" i="32"/>
  <c r="BN26" i="32" s="1"/>
  <c r="BL26" i="32"/>
  <c r="BI26" i="32"/>
  <c r="Q31" i="34" s="1"/>
  <c r="BG26" i="32"/>
  <c r="Q30" i="34" s="1"/>
  <c r="BE26" i="32"/>
  <c r="Q29" i="34" s="1"/>
  <c r="BC26" i="32"/>
  <c r="Q28" i="34" s="1"/>
  <c r="BA26" i="32"/>
  <c r="Q27" i="34" s="1"/>
  <c r="AY26" i="32"/>
  <c r="Q26" i="34" s="1"/>
  <c r="AW26" i="32"/>
  <c r="Q25" i="34" s="1"/>
  <c r="AU26" i="32"/>
  <c r="Q24" i="34" s="1"/>
  <c r="AS26" i="32"/>
  <c r="Q23" i="34" s="1"/>
  <c r="AQ26" i="32"/>
  <c r="Q22" i="34" s="1"/>
  <c r="AO26" i="32"/>
  <c r="Q21" i="34" s="1"/>
  <c r="AM26" i="32"/>
  <c r="Q20" i="34" s="1"/>
  <c r="AK26" i="32"/>
  <c r="Q19" i="34" s="1"/>
  <c r="AI26" i="32"/>
  <c r="Q18" i="34" s="1"/>
  <c r="AG26" i="32"/>
  <c r="Q17" i="34" s="1"/>
  <c r="AE26" i="32"/>
  <c r="Q16" i="34" s="1"/>
  <c r="AC26" i="32"/>
  <c r="Q15" i="34" s="1"/>
  <c r="AA26" i="32"/>
  <c r="Q14" i="34" s="1"/>
  <c r="Y26" i="32"/>
  <c r="Q13" i="34" s="1"/>
  <c r="W26" i="32"/>
  <c r="Q12" i="34" s="1"/>
  <c r="U26" i="32"/>
  <c r="Q11" i="34" s="1"/>
  <c r="S26" i="32"/>
  <c r="Q10" i="34" s="1"/>
  <c r="Q26" i="32"/>
  <c r="Q9" i="34" s="1"/>
  <c r="O26" i="32"/>
  <c r="Q8" i="34" s="1"/>
  <c r="M26" i="32"/>
  <c r="Q7" i="34" s="1"/>
  <c r="K26" i="32"/>
  <c r="Q6" i="34" s="1"/>
  <c r="I26" i="32"/>
  <c r="Q5" i="34" s="1"/>
  <c r="G26" i="32"/>
  <c r="Q4" i="34" s="1"/>
  <c r="E26" i="32"/>
  <c r="Q3" i="34" s="1"/>
  <c r="C26" i="32"/>
  <c r="BU25" i="32"/>
  <c r="BS25" i="32"/>
  <c r="BM25" i="32"/>
  <c r="BN25" i="32" s="1"/>
  <c r="BL25" i="32"/>
  <c r="BI25" i="32"/>
  <c r="P31" i="34" s="1"/>
  <c r="BG25" i="32"/>
  <c r="P30" i="34" s="1"/>
  <c r="BE25" i="32"/>
  <c r="P29" i="34" s="1"/>
  <c r="BC25" i="32"/>
  <c r="P28" i="34" s="1"/>
  <c r="BA25" i="32"/>
  <c r="P27" i="34" s="1"/>
  <c r="AY25" i="32"/>
  <c r="P26" i="34" s="1"/>
  <c r="AW25" i="32"/>
  <c r="P25" i="34" s="1"/>
  <c r="AU25" i="32"/>
  <c r="P24" i="34" s="1"/>
  <c r="AS25" i="32"/>
  <c r="P23" i="34" s="1"/>
  <c r="AQ25" i="32"/>
  <c r="P22" i="34" s="1"/>
  <c r="AO25" i="32"/>
  <c r="P21" i="34" s="1"/>
  <c r="AM25" i="32"/>
  <c r="P20" i="34" s="1"/>
  <c r="AK25" i="32"/>
  <c r="P19" i="34" s="1"/>
  <c r="AI25" i="32"/>
  <c r="P18" i="34" s="1"/>
  <c r="AG25" i="32"/>
  <c r="P17" i="34" s="1"/>
  <c r="AE25" i="32"/>
  <c r="P16" i="34" s="1"/>
  <c r="AC25" i="32"/>
  <c r="P15" i="34" s="1"/>
  <c r="AA25" i="32"/>
  <c r="P14" i="34" s="1"/>
  <c r="Y25" i="32"/>
  <c r="P13" i="34" s="1"/>
  <c r="W25" i="32"/>
  <c r="P12" i="34" s="1"/>
  <c r="U25" i="32"/>
  <c r="P11" i="34" s="1"/>
  <c r="S25" i="32"/>
  <c r="P10" i="34" s="1"/>
  <c r="Q25" i="32"/>
  <c r="P9" i="34" s="1"/>
  <c r="O25" i="32"/>
  <c r="M25" i="32"/>
  <c r="P7" i="34" s="1"/>
  <c r="K25" i="32"/>
  <c r="P6" i="34" s="1"/>
  <c r="I25" i="32"/>
  <c r="P5" i="34" s="1"/>
  <c r="G25" i="32"/>
  <c r="P4" i="34" s="1"/>
  <c r="E25" i="32"/>
  <c r="P3" i="34" s="1"/>
  <c r="C25" i="32"/>
  <c r="P2" i="34" s="1"/>
  <c r="BR23" i="32"/>
  <c r="BP23" i="32"/>
  <c r="BH23" i="32"/>
  <c r="T31" i="33" s="1"/>
  <c r="BF23" i="32"/>
  <c r="T30" i="33" s="1"/>
  <c r="BD23" i="32"/>
  <c r="T29" i="33" s="1"/>
  <c r="BB23" i="32"/>
  <c r="T28" i="33" s="1"/>
  <c r="AZ23" i="32"/>
  <c r="T27" i="33" s="1"/>
  <c r="AX23" i="32"/>
  <c r="T26" i="33" s="1"/>
  <c r="AV23" i="32"/>
  <c r="T25" i="33" s="1"/>
  <c r="AT23" i="32"/>
  <c r="T24" i="33" s="1"/>
  <c r="AR23" i="32"/>
  <c r="T23" i="33" s="1"/>
  <c r="AP23" i="32"/>
  <c r="T22" i="33" s="1"/>
  <c r="AN23" i="32"/>
  <c r="T21" i="33" s="1"/>
  <c r="AL23" i="32"/>
  <c r="T20" i="33" s="1"/>
  <c r="AJ23" i="32"/>
  <c r="T19" i="33" s="1"/>
  <c r="AH23" i="32"/>
  <c r="T18" i="33" s="1"/>
  <c r="AF23" i="32"/>
  <c r="T17" i="33" s="1"/>
  <c r="AD23" i="32"/>
  <c r="T16" i="33" s="1"/>
  <c r="AB23" i="32"/>
  <c r="T15" i="33" s="1"/>
  <c r="Z23" i="32"/>
  <c r="T14" i="33" s="1"/>
  <c r="X23" i="32"/>
  <c r="T13" i="33" s="1"/>
  <c r="V23" i="32"/>
  <c r="T12" i="33" s="1"/>
  <c r="T23" i="32"/>
  <c r="T11" i="33" s="1"/>
  <c r="R23" i="32"/>
  <c r="T10" i="33" s="1"/>
  <c r="P23" i="32"/>
  <c r="T9" i="33" s="1"/>
  <c r="N23" i="32"/>
  <c r="T8" i="33" s="1"/>
  <c r="L23" i="32"/>
  <c r="T7" i="33" s="1"/>
  <c r="J23" i="32"/>
  <c r="T6" i="33" s="1"/>
  <c r="H23" i="32"/>
  <c r="T5" i="33" s="1"/>
  <c r="F23" i="32"/>
  <c r="T4" i="33" s="1"/>
  <c r="D23" i="32"/>
  <c r="T3" i="33" s="1"/>
  <c r="BU22" i="32"/>
  <c r="BS22" i="32"/>
  <c r="BM22" i="32"/>
  <c r="BN22" i="32" s="1"/>
  <c r="BL22" i="32"/>
  <c r="BI22" i="32"/>
  <c r="O31" i="34" s="1"/>
  <c r="BG22" i="32"/>
  <c r="O30" i="34" s="1"/>
  <c r="BE22" i="32"/>
  <c r="O29" i="34" s="1"/>
  <c r="BC22" i="32"/>
  <c r="O28" i="34" s="1"/>
  <c r="BA22" i="32"/>
  <c r="O27" i="34" s="1"/>
  <c r="AY22" i="32"/>
  <c r="O26" i="34" s="1"/>
  <c r="AW22" i="32"/>
  <c r="O25" i="34" s="1"/>
  <c r="AU22" i="32"/>
  <c r="O24" i="34" s="1"/>
  <c r="AS22" i="32"/>
  <c r="O23" i="34" s="1"/>
  <c r="AQ22" i="32"/>
  <c r="O22" i="34" s="1"/>
  <c r="AO22" i="32"/>
  <c r="O21" i="34" s="1"/>
  <c r="AM22" i="32"/>
  <c r="O20" i="34" s="1"/>
  <c r="AK22" i="32"/>
  <c r="O19" i="34" s="1"/>
  <c r="AI22" i="32"/>
  <c r="O18" i="34" s="1"/>
  <c r="AG22" i="32"/>
  <c r="O17" i="34" s="1"/>
  <c r="AE22" i="32"/>
  <c r="O16" i="34" s="1"/>
  <c r="AC22" i="32"/>
  <c r="O15" i="34" s="1"/>
  <c r="AA22" i="32"/>
  <c r="O14" i="34" s="1"/>
  <c r="Y22" i="32"/>
  <c r="O13" i="34" s="1"/>
  <c r="W22" i="32"/>
  <c r="O12" i="34" s="1"/>
  <c r="U22" i="32"/>
  <c r="O11" i="34" s="1"/>
  <c r="S22" i="32"/>
  <c r="O10" i="34" s="1"/>
  <c r="Q22" i="32"/>
  <c r="O9" i="34" s="1"/>
  <c r="O22" i="32"/>
  <c r="O8" i="34" s="1"/>
  <c r="M22" i="32"/>
  <c r="O7" i="34" s="1"/>
  <c r="K22" i="32"/>
  <c r="O6" i="34" s="1"/>
  <c r="I22" i="32"/>
  <c r="O5" i="34" s="1"/>
  <c r="G22" i="32"/>
  <c r="O4" i="34" s="1"/>
  <c r="E22" i="32"/>
  <c r="O3" i="34" s="1"/>
  <c r="C22" i="32"/>
  <c r="BU21" i="32"/>
  <c r="BS21" i="32"/>
  <c r="BM21" i="32"/>
  <c r="BN21" i="32" s="1"/>
  <c r="BL21" i="32"/>
  <c r="BI21" i="32"/>
  <c r="N31" i="34" s="1"/>
  <c r="BG21" i="32"/>
  <c r="N30" i="34" s="1"/>
  <c r="BE21" i="32"/>
  <c r="N29" i="34" s="1"/>
  <c r="BC21" i="32"/>
  <c r="N28" i="34" s="1"/>
  <c r="BA21" i="32"/>
  <c r="N27" i="34" s="1"/>
  <c r="AY21" i="32"/>
  <c r="N26" i="34" s="1"/>
  <c r="AW21" i="32"/>
  <c r="N25" i="34" s="1"/>
  <c r="AU21" i="32"/>
  <c r="N24" i="34" s="1"/>
  <c r="AS21" i="32"/>
  <c r="N23" i="34" s="1"/>
  <c r="AQ21" i="32"/>
  <c r="N22" i="34" s="1"/>
  <c r="AO21" i="32"/>
  <c r="N21" i="34" s="1"/>
  <c r="AM21" i="32"/>
  <c r="N20" i="34" s="1"/>
  <c r="AK21" i="32"/>
  <c r="N19" i="34" s="1"/>
  <c r="AI21" i="32"/>
  <c r="N18" i="34" s="1"/>
  <c r="AG21" i="32"/>
  <c r="N17" i="34" s="1"/>
  <c r="AE21" i="32"/>
  <c r="N16" i="34" s="1"/>
  <c r="AC21" i="32"/>
  <c r="N15" i="34" s="1"/>
  <c r="AA21" i="32"/>
  <c r="N14" i="34" s="1"/>
  <c r="Y21" i="32"/>
  <c r="N13" i="34" s="1"/>
  <c r="W21" i="32"/>
  <c r="N12" i="34" s="1"/>
  <c r="U21" i="32"/>
  <c r="N11" i="34" s="1"/>
  <c r="S21" i="32"/>
  <c r="N10" i="34" s="1"/>
  <c r="Q21" i="32"/>
  <c r="N9" i="34" s="1"/>
  <c r="O21" i="32"/>
  <c r="N8" i="34" s="1"/>
  <c r="M21" i="32"/>
  <c r="N7" i="34" s="1"/>
  <c r="K21" i="32"/>
  <c r="I21" i="32"/>
  <c r="N5" i="34" s="1"/>
  <c r="G21" i="32"/>
  <c r="N4" i="34" s="1"/>
  <c r="E21" i="32"/>
  <c r="N3" i="34" s="1"/>
  <c r="C21" i="32"/>
  <c r="BR19" i="32"/>
  <c r="BP19" i="32"/>
  <c r="BH19" i="32"/>
  <c r="Q31" i="33" s="1"/>
  <c r="BF19" i="32"/>
  <c r="Q30" i="33" s="1"/>
  <c r="BD19" i="32"/>
  <c r="Q29" i="33" s="1"/>
  <c r="BB19" i="32"/>
  <c r="Q28" i="33" s="1"/>
  <c r="AZ19" i="32"/>
  <c r="Q27" i="33" s="1"/>
  <c r="AX19" i="32"/>
  <c r="Q26" i="33" s="1"/>
  <c r="AV19" i="32"/>
  <c r="Q25" i="33" s="1"/>
  <c r="AT19" i="32"/>
  <c r="Q24" i="33" s="1"/>
  <c r="AR19" i="32"/>
  <c r="Q23" i="33" s="1"/>
  <c r="AP19" i="32"/>
  <c r="Q22" i="33" s="1"/>
  <c r="AN19" i="32"/>
  <c r="Q21" i="33" s="1"/>
  <c r="AL19" i="32"/>
  <c r="Q20" i="33" s="1"/>
  <c r="AJ19" i="32"/>
  <c r="Q19" i="33" s="1"/>
  <c r="AH19" i="32"/>
  <c r="Q18" i="33" s="1"/>
  <c r="AF19" i="32"/>
  <c r="Q17" i="33" s="1"/>
  <c r="AD19" i="32"/>
  <c r="Q16" i="33" s="1"/>
  <c r="AB19" i="32"/>
  <c r="Q15" i="33" s="1"/>
  <c r="Z19" i="32"/>
  <c r="Q14" i="33" s="1"/>
  <c r="X19" i="32"/>
  <c r="Q13" i="33" s="1"/>
  <c r="V19" i="32"/>
  <c r="Q12" i="33" s="1"/>
  <c r="T19" i="32"/>
  <c r="Q11" i="33" s="1"/>
  <c r="R19" i="32"/>
  <c r="Q10" i="33" s="1"/>
  <c r="P19" i="32"/>
  <c r="Q9" i="33" s="1"/>
  <c r="N19" i="32"/>
  <c r="Q8" i="33" s="1"/>
  <c r="L19" i="32"/>
  <c r="Q7" i="33" s="1"/>
  <c r="J19" i="32"/>
  <c r="H19" i="32"/>
  <c r="Q5" i="33" s="1"/>
  <c r="F19" i="32"/>
  <c r="Q4" i="33" s="1"/>
  <c r="D19" i="32"/>
  <c r="Q3" i="33" s="1"/>
  <c r="BU18" i="32"/>
  <c r="BS18" i="32"/>
  <c r="BM18" i="32"/>
  <c r="BN18" i="32" s="1"/>
  <c r="BL18" i="32"/>
  <c r="BI18" i="32"/>
  <c r="M31" i="34" s="1"/>
  <c r="BG18" i="32"/>
  <c r="M30" i="34" s="1"/>
  <c r="BE18" i="32"/>
  <c r="M29" i="34" s="1"/>
  <c r="BC18" i="32"/>
  <c r="M28" i="34" s="1"/>
  <c r="BA18" i="32"/>
  <c r="M27" i="34" s="1"/>
  <c r="AY18" i="32"/>
  <c r="M26" i="34" s="1"/>
  <c r="AW18" i="32"/>
  <c r="M25" i="34" s="1"/>
  <c r="AU18" i="32"/>
  <c r="M24" i="34" s="1"/>
  <c r="AS18" i="32"/>
  <c r="M23" i="34" s="1"/>
  <c r="AQ18" i="32"/>
  <c r="M22" i="34" s="1"/>
  <c r="AO18" i="32"/>
  <c r="M21" i="34" s="1"/>
  <c r="AM18" i="32"/>
  <c r="M20" i="34" s="1"/>
  <c r="AK18" i="32"/>
  <c r="M19" i="34" s="1"/>
  <c r="AI18" i="32"/>
  <c r="M18" i="34" s="1"/>
  <c r="AG18" i="32"/>
  <c r="M17" i="34" s="1"/>
  <c r="AE18" i="32"/>
  <c r="M16" i="34" s="1"/>
  <c r="AC18" i="32"/>
  <c r="M15" i="34" s="1"/>
  <c r="AA18" i="32"/>
  <c r="M14" i="34" s="1"/>
  <c r="Y18" i="32"/>
  <c r="M13" i="34" s="1"/>
  <c r="W18" i="32"/>
  <c r="M12" i="34" s="1"/>
  <c r="U18" i="32"/>
  <c r="M11" i="34" s="1"/>
  <c r="S18" i="32"/>
  <c r="M10" i="34" s="1"/>
  <c r="Q18" i="32"/>
  <c r="M9" i="34" s="1"/>
  <c r="O18" i="32"/>
  <c r="M8" i="34" s="1"/>
  <c r="M18" i="32"/>
  <c r="M7" i="34" s="1"/>
  <c r="K18" i="32"/>
  <c r="M6" i="34" s="1"/>
  <c r="I18" i="32"/>
  <c r="M5" i="34" s="1"/>
  <c r="G18" i="32"/>
  <c r="M4" i="34" s="1"/>
  <c r="E18" i="32"/>
  <c r="M3" i="34" s="1"/>
  <c r="C18" i="32"/>
  <c r="BU17" i="32"/>
  <c r="BS17" i="32"/>
  <c r="BM17" i="32"/>
  <c r="BN17" i="32" s="1"/>
  <c r="BL17" i="32"/>
  <c r="BI17" i="32"/>
  <c r="L31" i="34" s="1"/>
  <c r="BG17" i="32"/>
  <c r="L30" i="34" s="1"/>
  <c r="BE17" i="32"/>
  <c r="L29" i="34" s="1"/>
  <c r="BC17" i="32"/>
  <c r="L28" i="34" s="1"/>
  <c r="BA17" i="32"/>
  <c r="L27" i="34" s="1"/>
  <c r="AY17" i="32"/>
  <c r="L26" i="34" s="1"/>
  <c r="AW17" i="32"/>
  <c r="L25" i="34" s="1"/>
  <c r="AU17" i="32"/>
  <c r="L24" i="34" s="1"/>
  <c r="AS17" i="32"/>
  <c r="L23" i="34" s="1"/>
  <c r="AQ17" i="32"/>
  <c r="L22" i="34" s="1"/>
  <c r="AO17" i="32"/>
  <c r="L21" i="34" s="1"/>
  <c r="AM17" i="32"/>
  <c r="L20" i="34" s="1"/>
  <c r="AK17" i="32"/>
  <c r="L19" i="34" s="1"/>
  <c r="AI17" i="32"/>
  <c r="L18" i="34" s="1"/>
  <c r="AG17" i="32"/>
  <c r="L17" i="34" s="1"/>
  <c r="AE17" i="32"/>
  <c r="L16" i="34" s="1"/>
  <c r="AC17" i="32"/>
  <c r="L15" i="34" s="1"/>
  <c r="AA17" i="32"/>
  <c r="L14" i="34" s="1"/>
  <c r="Y17" i="32"/>
  <c r="L13" i="34" s="1"/>
  <c r="W17" i="32"/>
  <c r="L12" i="34" s="1"/>
  <c r="U17" i="32"/>
  <c r="L11" i="34" s="1"/>
  <c r="S17" i="32"/>
  <c r="L10" i="34" s="1"/>
  <c r="Q17" i="32"/>
  <c r="L9" i="34" s="1"/>
  <c r="O17" i="32"/>
  <c r="L8" i="34" s="1"/>
  <c r="M17" i="32"/>
  <c r="L7" i="34" s="1"/>
  <c r="K17" i="32"/>
  <c r="L6" i="34" s="1"/>
  <c r="I17" i="32"/>
  <c r="L5" i="34" s="1"/>
  <c r="G17" i="32"/>
  <c r="E17" i="32"/>
  <c r="L3" i="34" s="1"/>
  <c r="C17" i="32"/>
  <c r="BU15" i="32"/>
  <c r="BS15" i="32"/>
  <c r="BR15" i="32"/>
  <c r="BP15" i="32"/>
  <c r="BM15" i="32"/>
  <c r="BN15" i="32" s="1"/>
  <c r="BL15" i="32"/>
  <c r="BU14" i="32"/>
  <c r="BS14" i="32"/>
  <c r="BM14" i="32"/>
  <c r="BN14" i="32" s="1"/>
  <c r="BL14" i="32"/>
  <c r="BI14" i="32"/>
  <c r="K31" i="34" s="1"/>
  <c r="BG14" i="32"/>
  <c r="K30" i="34" s="1"/>
  <c r="BE14" i="32"/>
  <c r="K29" i="34" s="1"/>
  <c r="BC14" i="32"/>
  <c r="K28" i="34" s="1"/>
  <c r="BA14" i="32"/>
  <c r="K27" i="34" s="1"/>
  <c r="AY14" i="32"/>
  <c r="K26" i="34" s="1"/>
  <c r="AW14" i="32"/>
  <c r="K25" i="34" s="1"/>
  <c r="AU14" i="32"/>
  <c r="K24" i="34" s="1"/>
  <c r="AS14" i="32"/>
  <c r="K23" i="34" s="1"/>
  <c r="AQ14" i="32"/>
  <c r="K22" i="34" s="1"/>
  <c r="AO14" i="32"/>
  <c r="K21" i="34" s="1"/>
  <c r="AM14" i="32"/>
  <c r="K20" i="34" s="1"/>
  <c r="AK14" i="32"/>
  <c r="K19" i="34" s="1"/>
  <c r="AI14" i="32"/>
  <c r="K18" i="34" s="1"/>
  <c r="AG14" i="32"/>
  <c r="K17" i="34" s="1"/>
  <c r="AE14" i="32"/>
  <c r="K16" i="34" s="1"/>
  <c r="AC14" i="32"/>
  <c r="K15" i="34" s="1"/>
  <c r="AA14" i="32"/>
  <c r="K14" i="34" s="1"/>
  <c r="Y14" i="32"/>
  <c r="K13" i="34" s="1"/>
  <c r="W14" i="32"/>
  <c r="K12" i="34" s="1"/>
  <c r="U14" i="32"/>
  <c r="K11" i="34" s="1"/>
  <c r="S14" i="32"/>
  <c r="K10" i="34" s="1"/>
  <c r="Q14" i="32"/>
  <c r="K9" i="34" s="1"/>
  <c r="O14" i="32"/>
  <c r="K8" i="34" s="1"/>
  <c r="M14" i="32"/>
  <c r="K7" i="34" s="1"/>
  <c r="K14" i="32"/>
  <c r="K6" i="34" s="1"/>
  <c r="I14" i="32"/>
  <c r="K5" i="34" s="1"/>
  <c r="G14" i="32"/>
  <c r="E14" i="32"/>
  <c r="C14" i="32"/>
  <c r="BU13" i="32"/>
  <c r="BS13" i="32"/>
  <c r="BM13" i="32"/>
  <c r="BN13" i="32" s="1"/>
  <c r="BL13" i="32"/>
  <c r="BI13" i="32"/>
  <c r="J31" i="34" s="1"/>
  <c r="BG13" i="32"/>
  <c r="J30" i="34" s="1"/>
  <c r="BE13" i="32"/>
  <c r="J29" i="34" s="1"/>
  <c r="BC13" i="32"/>
  <c r="J28" i="34" s="1"/>
  <c r="BA13" i="32"/>
  <c r="J27" i="34" s="1"/>
  <c r="AY13" i="32"/>
  <c r="J26" i="34" s="1"/>
  <c r="AW13" i="32"/>
  <c r="J25" i="34" s="1"/>
  <c r="AU13" i="32"/>
  <c r="J24" i="34" s="1"/>
  <c r="AS13" i="32"/>
  <c r="J23" i="34" s="1"/>
  <c r="AQ13" i="32"/>
  <c r="J22" i="34" s="1"/>
  <c r="AO13" i="32"/>
  <c r="J21" i="34" s="1"/>
  <c r="AM13" i="32"/>
  <c r="J20" i="34" s="1"/>
  <c r="AK13" i="32"/>
  <c r="J19" i="34" s="1"/>
  <c r="AI13" i="32"/>
  <c r="J18" i="34" s="1"/>
  <c r="AG13" i="32"/>
  <c r="J17" i="34" s="1"/>
  <c r="AE13" i="32"/>
  <c r="J16" i="34" s="1"/>
  <c r="AC13" i="32"/>
  <c r="J15" i="34" s="1"/>
  <c r="AA13" i="32"/>
  <c r="J14" i="34" s="1"/>
  <c r="Y13" i="32"/>
  <c r="J13" i="34" s="1"/>
  <c r="W13" i="32"/>
  <c r="J12" i="34" s="1"/>
  <c r="U13" i="32"/>
  <c r="J11" i="34" s="1"/>
  <c r="S13" i="32"/>
  <c r="J10" i="34" s="1"/>
  <c r="Q13" i="32"/>
  <c r="J9" i="34" s="1"/>
  <c r="O13" i="32"/>
  <c r="J8" i="34" s="1"/>
  <c r="M13" i="32"/>
  <c r="J7" i="34" s="1"/>
  <c r="K13" i="32"/>
  <c r="J6" i="34" s="1"/>
  <c r="I13" i="32"/>
  <c r="J5" i="34" s="1"/>
  <c r="G13" i="32"/>
  <c r="J4" i="34" s="1"/>
  <c r="E13" i="32"/>
  <c r="J3" i="34" s="1"/>
  <c r="C13" i="32"/>
  <c r="BR11" i="32"/>
  <c r="BP11" i="32"/>
  <c r="BH11" i="32"/>
  <c r="K31" i="33" s="1"/>
  <c r="BF11" i="32"/>
  <c r="K30" i="33" s="1"/>
  <c r="BD11" i="32"/>
  <c r="K29" i="33" s="1"/>
  <c r="BB11" i="32"/>
  <c r="K28" i="33" s="1"/>
  <c r="AZ11" i="32"/>
  <c r="K27" i="33" s="1"/>
  <c r="AX11" i="32"/>
  <c r="K26" i="33" s="1"/>
  <c r="AV11" i="32"/>
  <c r="K25" i="33" s="1"/>
  <c r="AT11" i="32"/>
  <c r="K24" i="33" s="1"/>
  <c r="AR11" i="32"/>
  <c r="K23" i="33" s="1"/>
  <c r="AP11" i="32"/>
  <c r="K22" i="33" s="1"/>
  <c r="AN11" i="32"/>
  <c r="K21" i="33" s="1"/>
  <c r="AL11" i="32"/>
  <c r="K20" i="33" s="1"/>
  <c r="AJ11" i="32"/>
  <c r="K19" i="33" s="1"/>
  <c r="AH11" i="32"/>
  <c r="K18" i="33" s="1"/>
  <c r="AF11" i="32"/>
  <c r="K17" i="33" s="1"/>
  <c r="AD11" i="32"/>
  <c r="K16" i="33" s="1"/>
  <c r="AB11" i="32"/>
  <c r="K15" i="33" s="1"/>
  <c r="Z11" i="32"/>
  <c r="K14" i="33" s="1"/>
  <c r="X11" i="32"/>
  <c r="K13" i="33" s="1"/>
  <c r="V11" i="32"/>
  <c r="K12" i="33" s="1"/>
  <c r="T11" i="32"/>
  <c r="K11" i="33" s="1"/>
  <c r="R11" i="32"/>
  <c r="K10" i="33" s="1"/>
  <c r="P11" i="32"/>
  <c r="K9" i="33" s="1"/>
  <c r="N11" i="32"/>
  <c r="L11" i="32"/>
  <c r="K7" i="33" s="1"/>
  <c r="J11" i="32"/>
  <c r="K6" i="33" s="1"/>
  <c r="H11" i="32"/>
  <c r="K5" i="33" s="1"/>
  <c r="F11" i="32"/>
  <c r="K4" i="33" s="1"/>
  <c r="D11" i="32"/>
  <c r="K3" i="33" s="1"/>
  <c r="K2" i="33"/>
  <c r="BU10" i="32"/>
  <c r="BS10" i="32"/>
  <c r="BM10" i="32"/>
  <c r="BN10" i="32" s="1"/>
  <c r="BL10" i="32"/>
  <c r="BI10" i="32"/>
  <c r="I31" i="34" s="1"/>
  <c r="BG10" i="32"/>
  <c r="I30" i="34" s="1"/>
  <c r="BE10" i="32"/>
  <c r="I29" i="34" s="1"/>
  <c r="BC10" i="32"/>
  <c r="I28" i="34" s="1"/>
  <c r="BA10" i="32"/>
  <c r="I27" i="34" s="1"/>
  <c r="AY10" i="32"/>
  <c r="I26" i="34" s="1"/>
  <c r="AW10" i="32"/>
  <c r="I25" i="34" s="1"/>
  <c r="AU10" i="32"/>
  <c r="I24" i="34" s="1"/>
  <c r="AS10" i="32"/>
  <c r="I23" i="34" s="1"/>
  <c r="AQ10" i="32"/>
  <c r="I22" i="34" s="1"/>
  <c r="AO10" i="32"/>
  <c r="I21" i="34" s="1"/>
  <c r="AM10" i="32"/>
  <c r="I20" i="34" s="1"/>
  <c r="AK10" i="32"/>
  <c r="I19" i="34" s="1"/>
  <c r="AI10" i="32"/>
  <c r="I18" i="34" s="1"/>
  <c r="AG10" i="32"/>
  <c r="I17" i="34" s="1"/>
  <c r="AE10" i="32"/>
  <c r="I16" i="34" s="1"/>
  <c r="AC10" i="32"/>
  <c r="I15" i="34" s="1"/>
  <c r="AA10" i="32"/>
  <c r="I14" i="34" s="1"/>
  <c r="Y10" i="32"/>
  <c r="I13" i="34" s="1"/>
  <c r="W10" i="32"/>
  <c r="I12" i="34" s="1"/>
  <c r="U10" i="32"/>
  <c r="I11" i="34" s="1"/>
  <c r="S10" i="32"/>
  <c r="I10" i="34" s="1"/>
  <c r="Q10" i="32"/>
  <c r="I9" i="34" s="1"/>
  <c r="O10" i="32"/>
  <c r="I8" i="34" s="1"/>
  <c r="M10" i="32"/>
  <c r="I7" i="34" s="1"/>
  <c r="K10" i="32"/>
  <c r="I6" i="34" s="1"/>
  <c r="I10" i="32"/>
  <c r="I5" i="34" s="1"/>
  <c r="G10" i="32"/>
  <c r="I4" i="34" s="1"/>
  <c r="E10" i="32"/>
  <c r="I3" i="34" s="1"/>
  <c r="C10" i="32"/>
  <c r="BU9" i="32"/>
  <c r="BS9" i="32"/>
  <c r="BM9" i="32"/>
  <c r="BN9" i="32" s="1"/>
  <c r="BL9" i="32"/>
  <c r="BI9" i="32"/>
  <c r="H31" i="34" s="1"/>
  <c r="BG9" i="32"/>
  <c r="H30" i="34" s="1"/>
  <c r="BE9" i="32"/>
  <c r="H29" i="34" s="1"/>
  <c r="BC9" i="32"/>
  <c r="H28" i="34" s="1"/>
  <c r="BA9" i="32"/>
  <c r="H27" i="34" s="1"/>
  <c r="AY9" i="32"/>
  <c r="H26" i="34" s="1"/>
  <c r="AW9" i="32"/>
  <c r="H25" i="34" s="1"/>
  <c r="AU9" i="32"/>
  <c r="H24" i="34" s="1"/>
  <c r="AS9" i="32"/>
  <c r="H23" i="34" s="1"/>
  <c r="AQ9" i="32"/>
  <c r="H22" i="34" s="1"/>
  <c r="AO9" i="32"/>
  <c r="H21" i="34" s="1"/>
  <c r="AM9" i="32"/>
  <c r="H20" i="34" s="1"/>
  <c r="AK9" i="32"/>
  <c r="H19" i="34" s="1"/>
  <c r="AI9" i="32"/>
  <c r="H18" i="34" s="1"/>
  <c r="AG9" i="32"/>
  <c r="H17" i="34" s="1"/>
  <c r="AE9" i="32"/>
  <c r="H16" i="34" s="1"/>
  <c r="AC9" i="32"/>
  <c r="H15" i="34" s="1"/>
  <c r="AA9" i="32"/>
  <c r="H14" i="34" s="1"/>
  <c r="Y9" i="32"/>
  <c r="H13" i="34" s="1"/>
  <c r="W9" i="32"/>
  <c r="H12" i="34" s="1"/>
  <c r="U9" i="32"/>
  <c r="H11" i="34" s="1"/>
  <c r="S9" i="32"/>
  <c r="H10" i="34" s="1"/>
  <c r="Q9" i="32"/>
  <c r="H9" i="34" s="1"/>
  <c r="O9" i="32"/>
  <c r="H8" i="34" s="1"/>
  <c r="M9" i="32"/>
  <c r="H7" i="34" s="1"/>
  <c r="K9" i="32"/>
  <c r="I9" i="32"/>
  <c r="H5" i="34" s="1"/>
  <c r="G9" i="32"/>
  <c r="H4" i="34" s="1"/>
  <c r="E9" i="32"/>
  <c r="H3" i="34" s="1"/>
  <c r="C9" i="32"/>
  <c r="BU8" i="32"/>
  <c r="BS8" i="32"/>
  <c r="BM8" i="32"/>
  <c r="BN8" i="32" s="1"/>
  <c r="BL8" i="32"/>
  <c r="BI8" i="32"/>
  <c r="G31" i="34" s="1"/>
  <c r="BG8" i="32"/>
  <c r="G30" i="34" s="1"/>
  <c r="BE8" i="32"/>
  <c r="G29" i="34" s="1"/>
  <c r="BC8" i="32"/>
  <c r="G28" i="34" s="1"/>
  <c r="BA8" i="32"/>
  <c r="G27" i="34" s="1"/>
  <c r="AY8" i="32"/>
  <c r="G26" i="34" s="1"/>
  <c r="AW8" i="32"/>
  <c r="G25" i="34" s="1"/>
  <c r="AU8" i="32"/>
  <c r="G24" i="34" s="1"/>
  <c r="AS8" i="32"/>
  <c r="G23" i="34" s="1"/>
  <c r="AQ8" i="32"/>
  <c r="G22" i="34" s="1"/>
  <c r="AO8" i="32"/>
  <c r="G21" i="34" s="1"/>
  <c r="AM8" i="32"/>
  <c r="G20" i="34" s="1"/>
  <c r="AK8" i="32"/>
  <c r="G19" i="34" s="1"/>
  <c r="AI8" i="32"/>
  <c r="G18" i="34" s="1"/>
  <c r="AG8" i="32"/>
  <c r="G17" i="34" s="1"/>
  <c r="AE8" i="32"/>
  <c r="G16" i="34" s="1"/>
  <c r="AC8" i="32"/>
  <c r="G15" i="34" s="1"/>
  <c r="AA8" i="32"/>
  <c r="G14" i="34" s="1"/>
  <c r="Y8" i="32"/>
  <c r="G13" i="34" s="1"/>
  <c r="W8" i="32"/>
  <c r="G12" i="34" s="1"/>
  <c r="U8" i="32"/>
  <c r="G11" i="34" s="1"/>
  <c r="S8" i="32"/>
  <c r="G10" i="34" s="1"/>
  <c r="Q8" i="32"/>
  <c r="G9" i="34" s="1"/>
  <c r="O8" i="32"/>
  <c r="G8" i="34" s="1"/>
  <c r="M8" i="32"/>
  <c r="G7" i="34" s="1"/>
  <c r="K8" i="32"/>
  <c r="G6" i="34" s="1"/>
  <c r="I8" i="32"/>
  <c r="G5" i="34" s="1"/>
  <c r="G8" i="32"/>
  <c r="G4" i="34" s="1"/>
  <c r="E8" i="32"/>
  <c r="G3" i="34" s="1"/>
  <c r="C8" i="32"/>
  <c r="G2" i="34" s="1"/>
  <c r="BU7" i="32"/>
  <c r="BS7" i="32"/>
  <c r="BM7" i="32"/>
  <c r="BN7" i="32" s="1"/>
  <c r="BL7" i="32"/>
  <c r="BI7" i="32"/>
  <c r="F31" i="34" s="1"/>
  <c r="BG7" i="32"/>
  <c r="F30" i="34" s="1"/>
  <c r="BE7" i="32"/>
  <c r="F29" i="34" s="1"/>
  <c r="BC7" i="32"/>
  <c r="F28" i="34" s="1"/>
  <c r="BA7" i="32"/>
  <c r="F27" i="34" s="1"/>
  <c r="AY7" i="32"/>
  <c r="F26" i="34" s="1"/>
  <c r="AW7" i="32"/>
  <c r="F25" i="34" s="1"/>
  <c r="AU7" i="32"/>
  <c r="F24" i="34" s="1"/>
  <c r="AS7" i="32"/>
  <c r="F23" i="34" s="1"/>
  <c r="AQ7" i="32"/>
  <c r="F22" i="34" s="1"/>
  <c r="AO7" i="32"/>
  <c r="F21" i="34" s="1"/>
  <c r="AM7" i="32"/>
  <c r="F20" i="34" s="1"/>
  <c r="AK7" i="32"/>
  <c r="F19" i="34" s="1"/>
  <c r="AI7" i="32"/>
  <c r="F18" i="34" s="1"/>
  <c r="AG7" i="32"/>
  <c r="F17" i="34" s="1"/>
  <c r="AE7" i="32"/>
  <c r="F16" i="34" s="1"/>
  <c r="AC7" i="32"/>
  <c r="F15" i="34" s="1"/>
  <c r="AA7" i="32"/>
  <c r="F14" i="34" s="1"/>
  <c r="Y7" i="32"/>
  <c r="F13" i="34" s="1"/>
  <c r="W7" i="32"/>
  <c r="F12" i="34" s="1"/>
  <c r="U7" i="32"/>
  <c r="F11" i="34" s="1"/>
  <c r="S7" i="32"/>
  <c r="F10" i="34" s="1"/>
  <c r="Q7" i="32"/>
  <c r="F9" i="34" s="1"/>
  <c r="O7" i="32"/>
  <c r="F8" i="34" s="1"/>
  <c r="M7" i="32"/>
  <c r="F7" i="34" s="1"/>
  <c r="K7" i="32"/>
  <c r="F6" i="34" s="1"/>
  <c r="I7" i="32"/>
  <c r="F5" i="34" s="1"/>
  <c r="G7" i="32"/>
  <c r="E7" i="32"/>
  <c r="F3" i="34" s="1"/>
  <c r="C7" i="32"/>
  <c r="BU6" i="32"/>
  <c r="BS6" i="32"/>
  <c r="BM6" i="32"/>
  <c r="BN6" i="32" s="1"/>
  <c r="BL6" i="32"/>
  <c r="BI6" i="32"/>
  <c r="E31" i="34" s="1"/>
  <c r="BG6" i="32"/>
  <c r="E30" i="34" s="1"/>
  <c r="BE6" i="32"/>
  <c r="E29" i="34" s="1"/>
  <c r="BC6" i="32"/>
  <c r="E28" i="34" s="1"/>
  <c r="BA6" i="32"/>
  <c r="E27" i="34" s="1"/>
  <c r="AY6" i="32"/>
  <c r="E26" i="34" s="1"/>
  <c r="AW6" i="32"/>
  <c r="E25" i="34" s="1"/>
  <c r="AU6" i="32"/>
  <c r="E24" i="34" s="1"/>
  <c r="AS6" i="32"/>
  <c r="E23" i="34" s="1"/>
  <c r="AQ6" i="32"/>
  <c r="E22" i="34" s="1"/>
  <c r="AO6" i="32"/>
  <c r="E21" i="34" s="1"/>
  <c r="AM6" i="32"/>
  <c r="E20" i="34" s="1"/>
  <c r="AK6" i="32"/>
  <c r="E19" i="34" s="1"/>
  <c r="AI6" i="32"/>
  <c r="E18" i="34" s="1"/>
  <c r="AG6" i="32"/>
  <c r="E17" i="34" s="1"/>
  <c r="AE6" i="32"/>
  <c r="E16" i="34" s="1"/>
  <c r="AC6" i="32"/>
  <c r="E15" i="34" s="1"/>
  <c r="AA6" i="32"/>
  <c r="E14" i="34" s="1"/>
  <c r="Y6" i="32"/>
  <c r="E13" i="34" s="1"/>
  <c r="W6" i="32"/>
  <c r="E12" i="34" s="1"/>
  <c r="U6" i="32"/>
  <c r="E11" i="34" s="1"/>
  <c r="S6" i="32"/>
  <c r="E10" i="34" s="1"/>
  <c r="Q6" i="32"/>
  <c r="E9" i="34" s="1"/>
  <c r="O6" i="32"/>
  <c r="E8" i="34" s="1"/>
  <c r="M6" i="32"/>
  <c r="E7" i="34" s="1"/>
  <c r="K6" i="32"/>
  <c r="E6" i="34" s="1"/>
  <c r="I6" i="32"/>
  <c r="E5" i="34" s="1"/>
  <c r="G6" i="32"/>
  <c r="E4" i="34" s="1"/>
  <c r="E6" i="32"/>
  <c r="E3" i="34" s="1"/>
  <c r="C6" i="32"/>
  <c r="BU4" i="32"/>
  <c r="BS4" i="32"/>
  <c r="BR4" i="32"/>
  <c r="BP4" i="32"/>
  <c r="BM4" i="32"/>
  <c r="BN4" i="32" s="1"/>
  <c r="BL4" i="32"/>
  <c r="BU3" i="32"/>
  <c r="BS3" i="32"/>
  <c r="BM3" i="32"/>
  <c r="BN3" i="32" s="1"/>
  <c r="BL3" i="32"/>
  <c r="BI3" i="32"/>
  <c r="D31" i="34" s="1"/>
  <c r="BG3" i="32"/>
  <c r="D30" i="34" s="1"/>
  <c r="BE3" i="32"/>
  <c r="D29" i="34" s="1"/>
  <c r="BC3" i="32"/>
  <c r="D28" i="34" s="1"/>
  <c r="BA3" i="32"/>
  <c r="D27" i="34" s="1"/>
  <c r="AY3" i="32"/>
  <c r="D26" i="34" s="1"/>
  <c r="AW3" i="32"/>
  <c r="D25" i="34" s="1"/>
  <c r="AU3" i="32"/>
  <c r="D24" i="34" s="1"/>
  <c r="AS3" i="32"/>
  <c r="D23" i="34" s="1"/>
  <c r="AQ3" i="32"/>
  <c r="D22" i="34" s="1"/>
  <c r="AO3" i="32"/>
  <c r="D21" i="34" s="1"/>
  <c r="AM3" i="32"/>
  <c r="D20" i="34" s="1"/>
  <c r="AK3" i="32"/>
  <c r="D19" i="34" s="1"/>
  <c r="AI3" i="32"/>
  <c r="D18" i="34" s="1"/>
  <c r="AG3" i="32"/>
  <c r="D17" i="34" s="1"/>
  <c r="AE3" i="32"/>
  <c r="D16" i="34" s="1"/>
  <c r="AC3" i="32"/>
  <c r="D15" i="34" s="1"/>
  <c r="AA3" i="32"/>
  <c r="D14" i="34" s="1"/>
  <c r="Y3" i="32"/>
  <c r="D13" i="34" s="1"/>
  <c r="W3" i="32"/>
  <c r="D12" i="34" s="1"/>
  <c r="U3" i="32"/>
  <c r="D11" i="34" s="1"/>
  <c r="S3" i="32"/>
  <c r="D10" i="34" s="1"/>
  <c r="Q3" i="32"/>
  <c r="D9" i="34" s="1"/>
  <c r="O3" i="32"/>
  <c r="D8" i="34" s="1"/>
  <c r="M3" i="32"/>
  <c r="D7" i="34" s="1"/>
  <c r="K3" i="32"/>
  <c r="D6" i="34" s="1"/>
  <c r="I3" i="32"/>
  <c r="D5" i="34" s="1"/>
  <c r="G3" i="32"/>
  <c r="E3" i="32"/>
  <c r="C3" i="32"/>
  <c r="D2" i="34" s="1"/>
  <c r="C31" i="31"/>
  <c r="C30" i="31"/>
  <c r="C29" i="31"/>
  <c r="C28" i="31"/>
  <c r="C27" i="31"/>
  <c r="C26" i="31"/>
  <c r="C25" i="31"/>
  <c r="C24" i="31"/>
  <c r="C23" i="31"/>
  <c r="C22" i="31"/>
  <c r="C21" i="31"/>
  <c r="C20" i="31"/>
  <c r="C19" i="31"/>
  <c r="C18" i="31"/>
  <c r="C17" i="31"/>
  <c r="C16" i="31"/>
  <c r="C15" i="31"/>
  <c r="C14" i="31"/>
  <c r="C13" i="31"/>
  <c r="C12" i="31"/>
  <c r="C11" i="31"/>
  <c r="C10" i="31"/>
  <c r="C9" i="31"/>
  <c r="C8" i="31"/>
  <c r="C7" i="31"/>
  <c r="C6" i="31"/>
  <c r="C5" i="31"/>
  <c r="C4" i="31"/>
  <c r="C3" i="31"/>
  <c r="C2" i="31"/>
  <c r="Y31" i="30"/>
  <c r="X31" i="30"/>
  <c r="V31" i="30"/>
  <c r="U31" i="30"/>
  <c r="S31" i="30"/>
  <c r="R31" i="30"/>
  <c r="P31" i="30"/>
  <c r="O31" i="30"/>
  <c r="N31" i="30"/>
  <c r="M31" i="30"/>
  <c r="L31" i="30"/>
  <c r="J31" i="30"/>
  <c r="I31" i="30"/>
  <c r="H31" i="30"/>
  <c r="G31" i="30"/>
  <c r="F31" i="30"/>
  <c r="E31" i="30"/>
  <c r="D31" i="30"/>
  <c r="C31" i="30"/>
  <c r="Y30" i="30"/>
  <c r="X30" i="30"/>
  <c r="V30" i="30"/>
  <c r="U30" i="30"/>
  <c r="S30" i="30"/>
  <c r="R30" i="30"/>
  <c r="P30" i="30"/>
  <c r="O30" i="30"/>
  <c r="N30" i="30"/>
  <c r="M30" i="30"/>
  <c r="L30" i="30"/>
  <c r="J30" i="30"/>
  <c r="I30" i="30"/>
  <c r="H30" i="30"/>
  <c r="G30" i="30"/>
  <c r="F30" i="30"/>
  <c r="E30" i="30"/>
  <c r="D30" i="30"/>
  <c r="C30" i="30"/>
  <c r="Y29" i="30"/>
  <c r="X29" i="30"/>
  <c r="V29" i="30"/>
  <c r="U29" i="30"/>
  <c r="S29" i="30"/>
  <c r="R29" i="30"/>
  <c r="P29" i="30"/>
  <c r="O29" i="30"/>
  <c r="N29" i="30"/>
  <c r="M29" i="30"/>
  <c r="L29" i="30"/>
  <c r="J29" i="30"/>
  <c r="I29" i="30"/>
  <c r="H29" i="30"/>
  <c r="G29" i="30"/>
  <c r="F29" i="30"/>
  <c r="E29" i="30"/>
  <c r="D29" i="30"/>
  <c r="C29" i="30"/>
  <c r="Y28" i="30"/>
  <c r="X28" i="30"/>
  <c r="V28" i="30"/>
  <c r="U28" i="30"/>
  <c r="S28" i="30"/>
  <c r="R28" i="30"/>
  <c r="P28" i="30"/>
  <c r="O28" i="30"/>
  <c r="N28" i="30"/>
  <c r="M28" i="30"/>
  <c r="L28" i="30"/>
  <c r="J28" i="30"/>
  <c r="I28" i="30"/>
  <c r="H28" i="30"/>
  <c r="G28" i="30"/>
  <c r="F28" i="30"/>
  <c r="E28" i="30"/>
  <c r="D28" i="30"/>
  <c r="C28" i="30"/>
  <c r="Y27" i="30"/>
  <c r="X27" i="30"/>
  <c r="V27" i="30"/>
  <c r="U27" i="30"/>
  <c r="S27" i="30"/>
  <c r="R27" i="30"/>
  <c r="P27" i="30"/>
  <c r="O27" i="30"/>
  <c r="N27" i="30"/>
  <c r="M27" i="30"/>
  <c r="L27" i="30"/>
  <c r="J27" i="30"/>
  <c r="I27" i="30"/>
  <c r="H27" i="30"/>
  <c r="G27" i="30"/>
  <c r="F27" i="30"/>
  <c r="E27" i="30"/>
  <c r="D27" i="30"/>
  <c r="C27" i="30"/>
  <c r="Y26" i="30"/>
  <c r="X26" i="30"/>
  <c r="V26" i="30"/>
  <c r="U26" i="30"/>
  <c r="S26" i="30"/>
  <c r="R26" i="30"/>
  <c r="P26" i="30"/>
  <c r="O26" i="30"/>
  <c r="N26" i="30"/>
  <c r="M26" i="30"/>
  <c r="L26" i="30"/>
  <c r="J26" i="30"/>
  <c r="I26" i="30"/>
  <c r="H26" i="30"/>
  <c r="G26" i="30"/>
  <c r="F26" i="30"/>
  <c r="E26" i="30"/>
  <c r="D26" i="30"/>
  <c r="C26" i="30"/>
  <c r="Y25" i="30"/>
  <c r="X25" i="30"/>
  <c r="V25" i="30"/>
  <c r="U25" i="30"/>
  <c r="S25" i="30"/>
  <c r="R25" i="30"/>
  <c r="P25" i="30"/>
  <c r="O25" i="30"/>
  <c r="N25" i="30"/>
  <c r="M25" i="30"/>
  <c r="L25" i="30"/>
  <c r="J25" i="30"/>
  <c r="I25" i="30"/>
  <c r="H25" i="30"/>
  <c r="G25" i="30"/>
  <c r="F25" i="30"/>
  <c r="E25" i="30"/>
  <c r="D25" i="30"/>
  <c r="C25" i="30"/>
  <c r="Y24" i="30"/>
  <c r="X24" i="30"/>
  <c r="V24" i="30"/>
  <c r="U24" i="30"/>
  <c r="S24" i="30"/>
  <c r="R24" i="30"/>
  <c r="P24" i="30"/>
  <c r="O24" i="30"/>
  <c r="N24" i="30"/>
  <c r="M24" i="30"/>
  <c r="L24" i="30"/>
  <c r="J24" i="30"/>
  <c r="I24" i="30"/>
  <c r="H24" i="30"/>
  <c r="G24" i="30"/>
  <c r="F24" i="30"/>
  <c r="E24" i="30"/>
  <c r="D24" i="30"/>
  <c r="C24" i="30"/>
  <c r="Y23" i="30"/>
  <c r="X23" i="30"/>
  <c r="V23" i="30"/>
  <c r="U23" i="30"/>
  <c r="S23" i="30"/>
  <c r="R23" i="30"/>
  <c r="P23" i="30"/>
  <c r="O23" i="30"/>
  <c r="N23" i="30"/>
  <c r="M23" i="30"/>
  <c r="L23" i="30"/>
  <c r="J23" i="30"/>
  <c r="I23" i="30"/>
  <c r="H23" i="30"/>
  <c r="G23" i="30"/>
  <c r="F23" i="30"/>
  <c r="E23" i="30"/>
  <c r="D23" i="30"/>
  <c r="C23" i="30"/>
  <c r="Y22" i="30"/>
  <c r="X22" i="30"/>
  <c r="V22" i="30"/>
  <c r="U22" i="30"/>
  <c r="S22" i="30"/>
  <c r="R22" i="30"/>
  <c r="P22" i="30"/>
  <c r="O22" i="30"/>
  <c r="N22" i="30"/>
  <c r="M22" i="30"/>
  <c r="L22" i="30"/>
  <c r="J22" i="30"/>
  <c r="I22" i="30"/>
  <c r="H22" i="30"/>
  <c r="G22" i="30"/>
  <c r="F22" i="30"/>
  <c r="E22" i="30"/>
  <c r="D22" i="30"/>
  <c r="C22" i="30"/>
  <c r="Y21" i="30"/>
  <c r="X21" i="30"/>
  <c r="V21" i="30"/>
  <c r="U21" i="30"/>
  <c r="S21" i="30"/>
  <c r="R21" i="30"/>
  <c r="P21" i="30"/>
  <c r="O21" i="30"/>
  <c r="N21" i="30"/>
  <c r="M21" i="30"/>
  <c r="L21" i="30"/>
  <c r="J21" i="30"/>
  <c r="I21" i="30"/>
  <c r="H21" i="30"/>
  <c r="G21" i="30"/>
  <c r="F21" i="30"/>
  <c r="E21" i="30"/>
  <c r="D21" i="30"/>
  <c r="C21" i="30"/>
  <c r="Y20" i="30"/>
  <c r="X20" i="30"/>
  <c r="V20" i="30"/>
  <c r="U20" i="30"/>
  <c r="S20" i="30"/>
  <c r="R20" i="30"/>
  <c r="P20" i="30"/>
  <c r="O20" i="30"/>
  <c r="N20" i="30"/>
  <c r="M20" i="30"/>
  <c r="L20" i="30"/>
  <c r="J20" i="30"/>
  <c r="I20" i="30"/>
  <c r="H20" i="30"/>
  <c r="G20" i="30"/>
  <c r="F20" i="30"/>
  <c r="E20" i="30"/>
  <c r="D20" i="30"/>
  <c r="C20" i="30"/>
  <c r="Y19" i="30"/>
  <c r="X19" i="30"/>
  <c r="V19" i="30"/>
  <c r="U19" i="30"/>
  <c r="S19" i="30"/>
  <c r="R19" i="30"/>
  <c r="P19" i="30"/>
  <c r="O19" i="30"/>
  <c r="N19" i="30"/>
  <c r="M19" i="30"/>
  <c r="L19" i="30"/>
  <c r="J19" i="30"/>
  <c r="I19" i="30"/>
  <c r="H19" i="30"/>
  <c r="G19" i="30"/>
  <c r="F19" i="30"/>
  <c r="E19" i="30"/>
  <c r="D19" i="30"/>
  <c r="C19" i="30"/>
  <c r="Y18" i="30"/>
  <c r="X18" i="30"/>
  <c r="V18" i="30"/>
  <c r="U18" i="30"/>
  <c r="S18" i="30"/>
  <c r="R18" i="30"/>
  <c r="P18" i="30"/>
  <c r="O18" i="30"/>
  <c r="N18" i="30"/>
  <c r="M18" i="30"/>
  <c r="L18" i="30"/>
  <c r="J18" i="30"/>
  <c r="I18" i="30"/>
  <c r="H18" i="30"/>
  <c r="G18" i="30"/>
  <c r="F18" i="30"/>
  <c r="E18" i="30"/>
  <c r="D18" i="30"/>
  <c r="C18" i="30"/>
  <c r="Y17" i="30"/>
  <c r="X17" i="30"/>
  <c r="V17" i="30"/>
  <c r="U17" i="30"/>
  <c r="S17" i="30"/>
  <c r="R17" i="30"/>
  <c r="P17" i="30"/>
  <c r="O17" i="30"/>
  <c r="N17" i="30"/>
  <c r="M17" i="30"/>
  <c r="L17" i="30"/>
  <c r="J17" i="30"/>
  <c r="I17" i="30"/>
  <c r="H17" i="30"/>
  <c r="G17" i="30"/>
  <c r="F17" i="30"/>
  <c r="E17" i="30"/>
  <c r="D17" i="30"/>
  <c r="C17" i="30"/>
  <c r="Y16" i="30"/>
  <c r="X16" i="30"/>
  <c r="V16" i="30"/>
  <c r="U16" i="30"/>
  <c r="S16" i="30"/>
  <c r="R16" i="30"/>
  <c r="P16" i="30"/>
  <c r="O16" i="30"/>
  <c r="N16" i="30"/>
  <c r="M16" i="30"/>
  <c r="L16" i="30"/>
  <c r="J16" i="30"/>
  <c r="I16" i="30"/>
  <c r="H16" i="30"/>
  <c r="G16" i="30"/>
  <c r="F16" i="30"/>
  <c r="E16" i="30"/>
  <c r="D16" i="30"/>
  <c r="C16" i="30"/>
  <c r="Y15" i="30"/>
  <c r="X15" i="30"/>
  <c r="V15" i="30"/>
  <c r="U15" i="30"/>
  <c r="S15" i="30"/>
  <c r="R15" i="30"/>
  <c r="P15" i="30"/>
  <c r="O15" i="30"/>
  <c r="N15" i="30"/>
  <c r="M15" i="30"/>
  <c r="L15" i="30"/>
  <c r="J15" i="30"/>
  <c r="I15" i="30"/>
  <c r="H15" i="30"/>
  <c r="G15" i="30"/>
  <c r="F15" i="30"/>
  <c r="E15" i="30"/>
  <c r="D15" i="30"/>
  <c r="C15" i="30"/>
  <c r="Y14" i="30"/>
  <c r="X14" i="30"/>
  <c r="V14" i="30"/>
  <c r="U14" i="30"/>
  <c r="S14" i="30"/>
  <c r="R14" i="30"/>
  <c r="P14" i="30"/>
  <c r="O14" i="30"/>
  <c r="N14" i="30"/>
  <c r="M14" i="30"/>
  <c r="L14" i="30"/>
  <c r="J14" i="30"/>
  <c r="I14" i="30"/>
  <c r="H14" i="30"/>
  <c r="G14" i="30"/>
  <c r="F14" i="30"/>
  <c r="E14" i="30"/>
  <c r="D14" i="30"/>
  <c r="C14" i="30"/>
  <c r="Y13" i="30"/>
  <c r="X13" i="30"/>
  <c r="V13" i="30"/>
  <c r="U13" i="30"/>
  <c r="S13" i="30"/>
  <c r="R13" i="30"/>
  <c r="P13" i="30"/>
  <c r="O13" i="30"/>
  <c r="N13" i="30"/>
  <c r="M13" i="30"/>
  <c r="L13" i="30"/>
  <c r="J13" i="30"/>
  <c r="I13" i="30"/>
  <c r="H13" i="30"/>
  <c r="G13" i="30"/>
  <c r="F13" i="30"/>
  <c r="E13" i="30"/>
  <c r="D13" i="30"/>
  <c r="C13" i="30"/>
  <c r="Y12" i="30"/>
  <c r="X12" i="30"/>
  <c r="V12" i="30"/>
  <c r="U12" i="30"/>
  <c r="S12" i="30"/>
  <c r="R12" i="30"/>
  <c r="P12" i="30"/>
  <c r="O12" i="30"/>
  <c r="N12" i="30"/>
  <c r="M12" i="30"/>
  <c r="L12" i="30"/>
  <c r="J12" i="30"/>
  <c r="I12" i="30"/>
  <c r="H12" i="30"/>
  <c r="G12" i="30"/>
  <c r="F12" i="30"/>
  <c r="E12" i="30"/>
  <c r="D12" i="30"/>
  <c r="C12" i="30"/>
  <c r="Y11" i="30"/>
  <c r="X11" i="30"/>
  <c r="V11" i="30"/>
  <c r="U11" i="30"/>
  <c r="S11" i="30"/>
  <c r="R11" i="30"/>
  <c r="P11" i="30"/>
  <c r="O11" i="30"/>
  <c r="N11" i="30"/>
  <c r="M11" i="30"/>
  <c r="L11" i="30"/>
  <c r="J11" i="30"/>
  <c r="I11" i="30"/>
  <c r="H11" i="30"/>
  <c r="G11" i="30"/>
  <c r="F11" i="30"/>
  <c r="E11" i="30"/>
  <c r="D11" i="30"/>
  <c r="C11" i="30"/>
  <c r="Y10" i="30"/>
  <c r="X10" i="30"/>
  <c r="V10" i="30"/>
  <c r="U10" i="30"/>
  <c r="S10" i="30"/>
  <c r="R10" i="30"/>
  <c r="P10" i="30"/>
  <c r="O10" i="30"/>
  <c r="N10" i="30"/>
  <c r="M10" i="30"/>
  <c r="L10" i="30"/>
  <c r="J10" i="30"/>
  <c r="I10" i="30"/>
  <c r="H10" i="30"/>
  <c r="G10" i="30"/>
  <c r="F10" i="30"/>
  <c r="E10" i="30"/>
  <c r="D10" i="30"/>
  <c r="C10" i="30"/>
  <c r="Y9" i="30"/>
  <c r="X9" i="30"/>
  <c r="V9" i="30"/>
  <c r="U9" i="30"/>
  <c r="S9" i="30"/>
  <c r="R9" i="30"/>
  <c r="P9" i="30"/>
  <c r="O9" i="30"/>
  <c r="N9" i="30"/>
  <c r="M9" i="30"/>
  <c r="L9" i="30"/>
  <c r="J9" i="30"/>
  <c r="I9" i="30"/>
  <c r="H9" i="30"/>
  <c r="G9" i="30"/>
  <c r="F9" i="30"/>
  <c r="E9" i="30"/>
  <c r="D9" i="30"/>
  <c r="C9" i="30"/>
  <c r="Y8" i="30"/>
  <c r="X8" i="30"/>
  <c r="V8" i="30"/>
  <c r="U8" i="30"/>
  <c r="S8" i="30"/>
  <c r="R8" i="30"/>
  <c r="P8" i="30"/>
  <c r="O8" i="30"/>
  <c r="N8" i="30"/>
  <c r="M8" i="30"/>
  <c r="L8" i="30"/>
  <c r="J8" i="30"/>
  <c r="I8" i="30"/>
  <c r="H8" i="30"/>
  <c r="G8" i="30"/>
  <c r="F8" i="30"/>
  <c r="E8" i="30"/>
  <c r="D8" i="30"/>
  <c r="C8" i="30"/>
  <c r="Y7" i="30"/>
  <c r="X7" i="30"/>
  <c r="V7" i="30"/>
  <c r="U7" i="30"/>
  <c r="S7" i="30"/>
  <c r="R7" i="30"/>
  <c r="P7" i="30"/>
  <c r="O7" i="30"/>
  <c r="N7" i="30"/>
  <c r="M7" i="30"/>
  <c r="L7" i="30"/>
  <c r="J7" i="30"/>
  <c r="I7" i="30"/>
  <c r="H7" i="30"/>
  <c r="G7" i="30"/>
  <c r="F7" i="30"/>
  <c r="E7" i="30"/>
  <c r="D7" i="30"/>
  <c r="C7" i="30"/>
  <c r="Y6" i="30"/>
  <c r="X6" i="30"/>
  <c r="V6" i="30"/>
  <c r="U6" i="30"/>
  <c r="S6" i="30"/>
  <c r="R6" i="30"/>
  <c r="P6" i="30"/>
  <c r="O6" i="30"/>
  <c r="N6" i="30"/>
  <c r="M6" i="30"/>
  <c r="L6" i="30"/>
  <c r="J6" i="30"/>
  <c r="I6" i="30"/>
  <c r="H6" i="30"/>
  <c r="G6" i="30"/>
  <c r="F6" i="30"/>
  <c r="E6" i="30"/>
  <c r="D6" i="30"/>
  <c r="C6" i="30"/>
  <c r="Y5" i="30"/>
  <c r="X5" i="30"/>
  <c r="V5" i="30"/>
  <c r="U5" i="30"/>
  <c r="S5" i="30"/>
  <c r="R5" i="30"/>
  <c r="P5" i="30"/>
  <c r="O5" i="30"/>
  <c r="N5" i="30"/>
  <c r="M5" i="30"/>
  <c r="L5" i="30"/>
  <c r="J5" i="30"/>
  <c r="I5" i="30"/>
  <c r="H5" i="30"/>
  <c r="G5" i="30"/>
  <c r="F5" i="30"/>
  <c r="E5" i="30"/>
  <c r="D5" i="30"/>
  <c r="C5" i="30"/>
  <c r="Y4" i="30"/>
  <c r="X4" i="30"/>
  <c r="V4" i="30"/>
  <c r="U4" i="30"/>
  <c r="S4" i="30"/>
  <c r="R4" i="30"/>
  <c r="P4" i="30"/>
  <c r="O4" i="30"/>
  <c r="N4" i="30"/>
  <c r="M4" i="30"/>
  <c r="L4" i="30"/>
  <c r="J4" i="30"/>
  <c r="I4" i="30"/>
  <c r="H4" i="30"/>
  <c r="G4" i="30"/>
  <c r="F4" i="30"/>
  <c r="E4" i="30"/>
  <c r="D4" i="30"/>
  <c r="C4" i="30"/>
  <c r="Y3" i="30"/>
  <c r="X3" i="30"/>
  <c r="V3" i="30"/>
  <c r="U3" i="30"/>
  <c r="S3" i="30"/>
  <c r="R3" i="30"/>
  <c r="P3" i="30"/>
  <c r="O3" i="30"/>
  <c r="N3" i="30"/>
  <c r="M3" i="30"/>
  <c r="L3" i="30"/>
  <c r="J3" i="30"/>
  <c r="I3" i="30"/>
  <c r="H3" i="30"/>
  <c r="G3" i="30"/>
  <c r="F3" i="30"/>
  <c r="E3" i="30"/>
  <c r="D3" i="30"/>
  <c r="C3" i="30"/>
  <c r="Y2" i="30"/>
  <c r="X2" i="30"/>
  <c r="V2" i="30"/>
  <c r="U2" i="30"/>
  <c r="S2" i="30"/>
  <c r="R2" i="30"/>
  <c r="P2" i="30"/>
  <c r="O2" i="30"/>
  <c r="N2" i="30"/>
  <c r="M2" i="30"/>
  <c r="L2" i="30"/>
  <c r="J2" i="30"/>
  <c r="I2" i="30"/>
  <c r="H2" i="30"/>
  <c r="G2" i="30"/>
  <c r="F2" i="30"/>
  <c r="E2" i="30"/>
  <c r="D2" i="30"/>
  <c r="C2" i="30"/>
  <c r="B2" i="30"/>
  <c r="B31" i="31" s="1"/>
  <c r="A2" i="30"/>
  <c r="A16" i="31" s="1"/>
  <c r="BR31" i="29"/>
  <c r="BP31" i="29"/>
  <c r="BH31" i="29"/>
  <c r="Z31" i="30" s="1"/>
  <c r="BF31" i="29"/>
  <c r="Z30" i="30" s="1"/>
  <c r="BD31" i="29"/>
  <c r="Z29" i="30" s="1"/>
  <c r="BB31" i="29"/>
  <c r="Z28" i="30" s="1"/>
  <c r="AZ31" i="29"/>
  <c r="Z27" i="30" s="1"/>
  <c r="AX31" i="29"/>
  <c r="Z26" i="30" s="1"/>
  <c r="AV31" i="29"/>
  <c r="Z25" i="30" s="1"/>
  <c r="AT31" i="29"/>
  <c r="Z24" i="30" s="1"/>
  <c r="AR31" i="29"/>
  <c r="Z23" i="30" s="1"/>
  <c r="AP31" i="29"/>
  <c r="Z22" i="30" s="1"/>
  <c r="AN31" i="29"/>
  <c r="Z21" i="30" s="1"/>
  <c r="AL31" i="29"/>
  <c r="Z20" i="30" s="1"/>
  <c r="AJ31" i="29"/>
  <c r="Z19" i="30" s="1"/>
  <c r="AH31" i="29"/>
  <c r="Z18" i="30" s="1"/>
  <c r="AF31" i="29"/>
  <c r="Z17" i="30" s="1"/>
  <c r="AD31" i="29"/>
  <c r="Z16" i="30" s="1"/>
  <c r="AB31" i="29"/>
  <c r="Z15" i="30" s="1"/>
  <c r="Z31" i="29"/>
  <c r="Z14" i="30" s="1"/>
  <c r="X31" i="29"/>
  <c r="Z13" i="30" s="1"/>
  <c r="V31" i="29"/>
  <c r="Z12" i="30" s="1"/>
  <c r="T31" i="29"/>
  <c r="Z11" i="30" s="1"/>
  <c r="R31" i="29"/>
  <c r="Z10" i="30" s="1"/>
  <c r="P31" i="29"/>
  <c r="Z9" i="30" s="1"/>
  <c r="N31" i="29"/>
  <c r="Z8" i="30" s="1"/>
  <c r="L31" i="29"/>
  <c r="J31" i="29"/>
  <c r="Z6" i="30" s="1"/>
  <c r="H31" i="29"/>
  <c r="Z5" i="30" s="1"/>
  <c r="F31" i="29"/>
  <c r="Z4" i="30" s="1"/>
  <c r="D31" i="29"/>
  <c r="Z3" i="30" s="1"/>
  <c r="Z2" i="30"/>
  <c r="BU30" i="29"/>
  <c r="BS30" i="29"/>
  <c r="BM30" i="29"/>
  <c r="BN30" i="29" s="1"/>
  <c r="BL30" i="29"/>
  <c r="BI30" i="29"/>
  <c r="S31" i="31" s="1"/>
  <c r="BG30" i="29"/>
  <c r="S30" i="31" s="1"/>
  <c r="BE30" i="29"/>
  <c r="S29" i="31" s="1"/>
  <c r="BC30" i="29"/>
  <c r="S28" i="31" s="1"/>
  <c r="BA30" i="29"/>
  <c r="S27" i="31" s="1"/>
  <c r="AY30" i="29"/>
  <c r="S26" i="31" s="1"/>
  <c r="AW30" i="29"/>
  <c r="S25" i="31" s="1"/>
  <c r="AU30" i="29"/>
  <c r="S24" i="31" s="1"/>
  <c r="AS30" i="29"/>
  <c r="S23" i="31" s="1"/>
  <c r="AQ30" i="29"/>
  <c r="S22" i="31" s="1"/>
  <c r="AO30" i="29"/>
  <c r="S21" i="31" s="1"/>
  <c r="AM30" i="29"/>
  <c r="S20" i="31" s="1"/>
  <c r="AK30" i="29"/>
  <c r="S19" i="31" s="1"/>
  <c r="AI30" i="29"/>
  <c r="S18" i="31" s="1"/>
  <c r="AG30" i="29"/>
  <c r="S17" i="31" s="1"/>
  <c r="AE30" i="29"/>
  <c r="S16" i="31" s="1"/>
  <c r="AC30" i="29"/>
  <c r="S15" i="31" s="1"/>
  <c r="AA30" i="29"/>
  <c r="S14" i="31" s="1"/>
  <c r="Y30" i="29"/>
  <c r="S13" i="31" s="1"/>
  <c r="W30" i="29"/>
  <c r="S12" i="31" s="1"/>
  <c r="U30" i="29"/>
  <c r="S11" i="31" s="1"/>
  <c r="S30" i="29"/>
  <c r="S10" i="31" s="1"/>
  <c r="Q30" i="29"/>
  <c r="S9" i="31" s="1"/>
  <c r="O30" i="29"/>
  <c r="S8" i="31" s="1"/>
  <c r="M30" i="29"/>
  <c r="S7" i="31" s="1"/>
  <c r="K30" i="29"/>
  <c r="S6" i="31" s="1"/>
  <c r="I30" i="29"/>
  <c r="S5" i="31" s="1"/>
  <c r="G30" i="29"/>
  <c r="S4" i="31" s="1"/>
  <c r="E30" i="29"/>
  <c r="S3" i="31" s="1"/>
  <c r="C30" i="29"/>
  <c r="BU29" i="29"/>
  <c r="BS29" i="29"/>
  <c r="BM29" i="29"/>
  <c r="BN29" i="29" s="1"/>
  <c r="BL29" i="29"/>
  <c r="BI29" i="29"/>
  <c r="R31" i="31" s="1"/>
  <c r="BG29" i="29"/>
  <c r="R30" i="31" s="1"/>
  <c r="BE29" i="29"/>
  <c r="R29" i="31" s="1"/>
  <c r="BC29" i="29"/>
  <c r="R28" i="31" s="1"/>
  <c r="BA29" i="29"/>
  <c r="R27" i="31" s="1"/>
  <c r="AY29" i="29"/>
  <c r="R26" i="31" s="1"/>
  <c r="AW29" i="29"/>
  <c r="R25" i="31" s="1"/>
  <c r="AU29" i="29"/>
  <c r="R24" i="31" s="1"/>
  <c r="AS29" i="29"/>
  <c r="R23" i="31" s="1"/>
  <c r="AQ29" i="29"/>
  <c r="R22" i="31" s="1"/>
  <c r="AO29" i="29"/>
  <c r="R21" i="31" s="1"/>
  <c r="AM29" i="29"/>
  <c r="R20" i="31" s="1"/>
  <c r="AK29" i="29"/>
  <c r="R19" i="31" s="1"/>
  <c r="AI29" i="29"/>
  <c r="R18" i="31" s="1"/>
  <c r="AG29" i="29"/>
  <c r="R17" i="31" s="1"/>
  <c r="AE29" i="29"/>
  <c r="R16" i="31" s="1"/>
  <c r="AC29" i="29"/>
  <c r="R15" i="31" s="1"/>
  <c r="AA29" i="29"/>
  <c r="R14" i="31" s="1"/>
  <c r="Y29" i="29"/>
  <c r="R13" i="31" s="1"/>
  <c r="W29" i="29"/>
  <c r="R12" i="31" s="1"/>
  <c r="U29" i="29"/>
  <c r="R11" i="31" s="1"/>
  <c r="S29" i="29"/>
  <c r="R10" i="31" s="1"/>
  <c r="Q29" i="29"/>
  <c r="R9" i="31" s="1"/>
  <c r="O29" i="29"/>
  <c r="R8" i="31" s="1"/>
  <c r="M29" i="29"/>
  <c r="R7" i="31" s="1"/>
  <c r="K29" i="29"/>
  <c r="R6" i="31" s="1"/>
  <c r="I29" i="29"/>
  <c r="R5" i="31" s="1"/>
  <c r="G29" i="29"/>
  <c r="R4" i="31" s="1"/>
  <c r="E29" i="29"/>
  <c r="C29" i="29"/>
  <c r="BR27" i="29"/>
  <c r="BP27" i="29"/>
  <c r="BH27" i="29"/>
  <c r="W31" i="30" s="1"/>
  <c r="BF27" i="29"/>
  <c r="W30" i="30" s="1"/>
  <c r="BD27" i="29"/>
  <c r="W29" i="30" s="1"/>
  <c r="BB27" i="29"/>
  <c r="W28" i="30" s="1"/>
  <c r="AZ27" i="29"/>
  <c r="W27" i="30" s="1"/>
  <c r="AX27" i="29"/>
  <c r="W26" i="30" s="1"/>
  <c r="AV27" i="29"/>
  <c r="W25" i="30" s="1"/>
  <c r="AT27" i="29"/>
  <c r="W24" i="30" s="1"/>
  <c r="AR27" i="29"/>
  <c r="W23" i="30" s="1"/>
  <c r="AP27" i="29"/>
  <c r="W22" i="30" s="1"/>
  <c r="AN27" i="29"/>
  <c r="W21" i="30" s="1"/>
  <c r="AL27" i="29"/>
  <c r="W20" i="30" s="1"/>
  <c r="AJ27" i="29"/>
  <c r="W19" i="30" s="1"/>
  <c r="AH27" i="29"/>
  <c r="W18" i="30" s="1"/>
  <c r="AF27" i="29"/>
  <c r="W17" i="30" s="1"/>
  <c r="AD27" i="29"/>
  <c r="W16" i="30" s="1"/>
  <c r="AB27" i="29"/>
  <c r="W15" i="30" s="1"/>
  <c r="Z27" i="29"/>
  <c r="W14" i="30" s="1"/>
  <c r="X27" i="29"/>
  <c r="W13" i="30" s="1"/>
  <c r="V27" i="29"/>
  <c r="W12" i="30" s="1"/>
  <c r="T27" i="29"/>
  <c r="W11" i="30" s="1"/>
  <c r="R27" i="29"/>
  <c r="W10" i="30" s="1"/>
  <c r="P27" i="29"/>
  <c r="W9" i="30" s="1"/>
  <c r="N27" i="29"/>
  <c r="W8" i="30" s="1"/>
  <c r="L27" i="29"/>
  <c r="W7" i="30" s="1"/>
  <c r="J27" i="29"/>
  <c r="W6" i="30" s="1"/>
  <c r="H27" i="29"/>
  <c r="W5" i="30" s="1"/>
  <c r="F27" i="29"/>
  <c r="W4" i="30" s="1"/>
  <c r="D27" i="29"/>
  <c r="W3" i="30" s="1"/>
  <c r="BU26" i="29"/>
  <c r="BS26" i="29"/>
  <c r="BM26" i="29"/>
  <c r="BN26" i="29" s="1"/>
  <c r="BL26" i="29"/>
  <c r="BI26" i="29"/>
  <c r="Q31" i="31" s="1"/>
  <c r="BG26" i="29"/>
  <c r="Q30" i="31" s="1"/>
  <c r="BE26" i="29"/>
  <c r="Q29" i="31" s="1"/>
  <c r="BC26" i="29"/>
  <c r="Q28" i="31" s="1"/>
  <c r="BA26" i="29"/>
  <c r="Q27" i="31" s="1"/>
  <c r="AY26" i="29"/>
  <c r="Q26" i="31" s="1"/>
  <c r="AW26" i="29"/>
  <c r="Q25" i="31" s="1"/>
  <c r="AU26" i="29"/>
  <c r="Q24" i="31" s="1"/>
  <c r="AS26" i="29"/>
  <c r="Q23" i="31" s="1"/>
  <c r="AQ26" i="29"/>
  <c r="Q22" i="31" s="1"/>
  <c r="AO26" i="29"/>
  <c r="Q21" i="31" s="1"/>
  <c r="AM26" i="29"/>
  <c r="Q20" i="31" s="1"/>
  <c r="AK26" i="29"/>
  <c r="Q19" i="31" s="1"/>
  <c r="AI26" i="29"/>
  <c r="Q18" i="31" s="1"/>
  <c r="AG26" i="29"/>
  <c r="Q17" i="31" s="1"/>
  <c r="AE26" i="29"/>
  <c r="Q16" i="31" s="1"/>
  <c r="AC26" i="29"/>
  <c r="Q15" i="31" s="1"/>
  <c r="AA26" i="29"/>
  <c r="Q14" i="31" s="1"/>
  <c r="Y26" i="29"/>
  <c r="Q13" i="31" s="1"/>
  <c r="W26" i="29"/>
  <c r="Q12" i="31" s="1"/>
  <c r="U26" i="29"/>
  <c r="Q11" i="31" s="1"/>
  <c r="S26" i="29"/>
  <c r="Q10" i="31" s="1"/>
  <c r="Q26" i="29"/>
  <c r="Q9" i="31" s="1"/>
  <c r="O26" i="29"/>
  <c r="M26" i="29"/>
  <c r="Q7" i="31" s="1"/>
  <c r="K26" i="29"/>
  <c r="I26" i="29"/>
  <c r="Q5" i="31" s="1"/>
  <c r="G26" i="29"/>
  <c r="Q4" i="31" s="1"/>
  <c r="E26" i="29"/>
  <c r="Q3" i="31" s="1"/>
  <c r="C26" i="29"/>
  <c r="BU25" i="29"/>
  <c r="BS25" i="29"/>
  <c r="BM25" i="29"/>
  <c r="BN25" i="29" s="1"/>
  <c r="BL25" i="29"/>
  <c r="BI25" i="29"/>
  <c r="P31" i="31" s="1"/>
  <c r="BG25" i="29"/>
  <c r="P30" i="31" s="1"/>
  <c r="BE25" i="29"/>
  <c r="P29" i="31" s="1"/>
  <c r="BC25" i="29"/>
  <c r="P28" i="31" s="1"/>
  <c r="BA25" i="29"/>
  <c r="P27" i="31" s="1"/>
  <c r="AY25" i="29"/>
  <c r="P26" i="31" s="1"/>
  <c r="AW25" i="29"/>
  <c r="P25" i="31" s="1"/>
  <c r="AU25" i="29"/>
  <c r="P24" i="31" s="1"/>
  <c r="AS25" i="29"/>
  <c r="P23" i="31" s="1"/>
  <c r="AQ25" i="29"/>
  <c r="P22" i="31" s="1"/>
  <c r="AO25" i="29"/>
  <c r="P21" i="31" s="1"/>
  <c r="AM25" i="29"/>
  <c r="P20" i="31" s="1"/>
  <c r="AK25" i="29"/>
  <c r="P19" i="31" s="1"/>
  <c r="AI25" i="29"/>
  <c r="P18" i="31" s="1"/>
  <c r="AG25" i="29"/>
  <c r="P17" i="31" s="1"/>
  <c r="AE25" i="29"/>
  <c r="P16" i="31" s="1"/>
  <c r="AC25" i="29"/>
  <c r="P15" i="31" s="1"/>
  <c r="AA25" i="29"/>
  <c r="P14" i="31" s="1"/>
  <c r="Y25" i="29"/>
  <c r="P13" i="31" s="1"/>
  <c r="W25" i="29"/>
  <c r="P12" i="31" s="1"/>
  <c r="U25" i="29"/>
  <c r="P11" i="31" s="1"/>
  <c r="S25" i="29"/>
  <c r="P10" i="31" s="1"/>
  <c r="Q25" i="29"/>
  <c r="P9" i="31" s="1"/>
  <c r="O25" i="29"/>
  <c r="P8" i="31" s="1"/>
  <c r="M25" i="29"/>
  <c r="P7" i="31" s="1"/>
  <c r="K25" i="29"/>
  <c r="P6" i="31" s="1"/>
  <c r="I25" i="29"/>
  <c r="P5" i="31" s="1"/>
  <c r="G25" i="29"/>
  <c r="P4" i="31" s="1"/>
  <c r="E25" i="29"/>
  <c r="P3" i="31" s="1"/>
  <c r="C25" i="29"/>
  <c r="BR23" i="29"/>
  <c r="BP23" i="29"/>
  <c r="BH23" i="29"/>
  <c r="T31" i="30" s="1"/>
  <c r="BF23" i="29"/>
  <c r="T30" i="30" s="1"/>
  <c r="BD23" i="29"/>
  <c r="T29" i="30" s="1"/>
  <c r="BB23" i="29"/>
  <c r="T28" i="30" s="1"/>
  <c r="AZ23" i="29"/>
  <c r="T27" i="30" s="1"/>
  <c r="AX23" i="29"/>
  <c r="T26" i="30" s="1"/>
  <c r="AV23" i="29"/>
  <c r="T25" i="30" s="1"/>
  <c r="AT23" i="29"/>
  <c r="T24" i="30" s="1"/>
  <c r="AR23" i="29"/>
  <c r="T23" i="30" s="1"/>
  <c r="AP23" i="29"/>
  <c r="T22" i="30" s="1"/>
  <c r="AN23" i="29"/>
  <c r="T21" i="30" s="1"/>
  <c r="AL23" i="29"/>
  <c r="T20" i="30" s="1"/>
  <c r="AJ23" i="29"/>
  <c r="T19" i="30" s="1"/>
  <c r="AH23" i="29"/>
  <c r="T18" i="30" s="1"/>
  <c r="AF23" i="29"/>
  <c r="T17" i="30" s="1"/>
  <c r="AD23" i="29"/>
  <c r="T16" i="30" s="1"/>
  <c r="AB23" i="29"/>
  <c r="T15" i="30" s="1"/>
  <c r="Z23" i="29"/>
  <c r="T14" i="30" s="1"/>
  <c r="X23" i="29"/>
  <c r="T13" i="30" s="1"/>
  <c r="V23" i="29"/>
  <c r="T12" i="30" s="1"/>
  <c r="T23" i="29"/>
  <c r="T11" i="30" s="1"/>
  <c r="R23" i="29"/>
  <c r="T10" i="30" s="1"/>
  <c r="P23" i="29"/>
  <c r="T9" i="30" s="1"/>
  <c r="N23" i="29"/>
  <c r="T8" i="30" s="1"/>
  <c r="L23" i="29"/>
  <c r="T7" i="30" s="1"/>
  <c r="J23" i="29"/>
  <c r="T6" i="30" s="1"/>
  <c r="H23" i="29"/>
  <c r="T5" i="30" s="1"/>
  <c r="F23" i="29"/>
  <c r="T4" i="30" s="1"/>
  <c r="D23" i="29"/>
  <c r="T3" i="30" s="1"/>
  <c r="T2" i="30"/>
  <c r="BU22" i="29"/>
  <c r="BS22" i="29"/>
  <c r="BM22" i="29"/>
  <c r="BN22" i="29" s="1"/>
  <c r="BL22" i="29"/>
  <c r="BI22" i="29"/>
  <c r="O31" i="31" s="1"/>
  <c r="BG22" i="29"/>
  <c r="O30" i="31" s="1"/>
  <c r="BE22" i="29"/>
  <c r="O29" i="31" s="1"/>
  <c r="BC22" i="29"/>
  <c r="O28" i="31" s="1"/>
  <c r="BA22" i="29"/>
  <c r="O27" i="31" s="1"/>
  <c r="AY22" i="29"/>
  <c r="O26" i="31" s="1"/>
  <c r="AW22" i="29"/>
  <c r="O25" i="31" s="1"/>
  <c r="AU22" i="29"/>
  <c r="O24" i="31" s="1"/>
  <c r="AS22" i="29"/>
  <c r="O23" i="31" s="1"/>
  <c r="AQ22" i="29"/>
  <c r="O22" i="31" s="1"/>
  <c r="AO22" i="29"/>
  <c r="O21" i="31" s="1"/>
  <c r="AM22" i="29"/>
  <c r="O20" i="31" s="1"/>
  <c r="AK22" i="29"/>
  <c r="O19" i="31" s="1"/>
  <c r="AI22" i="29"/>
  <c r="O18" i="31" s="1"/>
  <c r="AG22" i="29"/>
  <c r="O17" i="31" s="1"/>
  <c r="AE22" i="29"/>
  <c r="O16" i="31" s="1"/>
  <c r="AC22" i="29"/>
  <c r="O15" i="31" s="1"/>
  <c r="AA22" i="29"/>
  <c r="O14" i="31" s="1"/>
  <c r="Y22" i="29"/>
  <c r="O13" i="31" s="1"/>
  <c r="W22" i="29"/>
  <c r="O12" i="31" s="1"/>
  <c r="U22" i="29"/>
  <c r="O11" i="31" s="1"/>
  <c r="S22" i="29"/>
  <c r="O10" i="31" s="1"/>
  <c r="Q22" i="29"/>
  <c r="O9" i="31" s="1"/>
  <c r="O22" i="29"/>
  <c r="O8" i="31" s="1"/>
  <c r="M22" i="29"/>
  <c r="O7" i="31" s="1"/>
  <c r="K22" i="29"/>
  <c r="I22" i="29"/>
  <c r="O5" i="31" s="1"/>
  <c r="G22" i="29"/>
  <c r="E22" i="29"/>
  <c r="O3" i="31" s="1"/>
  <c r="C22" i="29"/>
  <c r="BU21" i="29"/>
  <c r="BS21" i="29"/>
  <c r="BM21" i="29"/>
  <c r="BN21" i="29" s="1"/>
  <c r="BL21" i="29"/>
  <c r="BI21" i="29"/>
  <c r="N31" i="31" s="1"/>
  <c r="BG21" i="29"/>
  <c r="N30" i="31" s="1"/>
  <c r="BE21" i="29"/>
  <c r="N29" i="31" s="1"/>
  <c r="BC21" i="29"/>
  <c r="N28" i="31" s="1"/>
  <c r="BA21" i="29"/>
  <c r="N27" i="31" s="1"/>
  <c r="AY21" i="29"/>
  <c r="N26" i="31" s="1"/>
  <c r="AW21" i="29"/>
  <c r="N25" i="31" s="1"/>
  <c r="AU21" i="29"/>
  <c r="N24" i="31" s="1"/>
  <c r="AS21" i="29"/>
  <c r="N23" i="31" s="1"/>
  <c r="AQ21" i="29"/>
  <c r="N22" i="31" s="1"/>
  <c r="AO21" i="29"/>
  <c r="N21" i="31" s="1"/>
  <c r="AM21" i="29"/>
  <c r="N20" i="31" s="1"/>
  <c r="AK21" i="29"/>
  <c r="N19" i="31" s="1"/>
  <c r="AI21" i="29"/>
  <c r="N18" i="31" s="1"/>
  <c r="AG21" i="29"/>
  <c r="N17" i="31" s="1"/>
  <c r="AE21" i="29"/>
  <c r="N16" i="31" s="1"/>
  <c r="AC21" i="29"/>
  <c r="N15" i="31" s="1"/>
  <c r="AA21" i="29"/>
  <c r="N14" i="31" s="1"/>
  <c r="Y21" i="29"/>
  <c r="N13" i="31" s="1"/>
  <c r="W21" i="29"/>
  <c r="N12" i="31" s="1"/>
  <c r="U21" i="29"/>
  <c r="N11" i="31" s="1"/>
  <c r="S21" i="29"/>
  <c r="N10" i="31" s="1"/>
  <c r="Q21" i="29"/>
  <c r="N9" i="31" s="1"/>
  <c r="O21" i="29"/>
  <c r="N8" i="31" s="1"/>
  <c r="M21" i="29"/>
  <c r="N7" i="31" s="1"/>
  <c r="K21" i="29"/>
  <c r="N6" i="31" s="1"/>
  <c r="I21" i="29"/>
  <c r="N5" i="31" s="1"/>
  <c r="G21" i="29"/>
  <c r="E21" i="29"/>
  <c r="N3" i="31" s="1"/>
  <c r="C21" i="29"/>
  <c r="BR19" i="29"/>
  <c r="BP19" i="29"/>
  <c r="BH19" i="29"/>
  <c r="Q31" i="30" s="1"/>
  <c r="BF19" i="29"/>
  <c r="Q30" i="30" s="1"/>
  <c r="BD19" i="29"/>
  <c r="Q29" i="30" s="1"/>
  <c r="BB19" i="29"/>
  <c r="Q28" i="30" s="1"/>
  <c r="AZ19" i="29"/>
  <c r="Q27" i="30" s="1"/>
  <c r="AX19" i="29"/>
  <c r="Q26" i="30" s="1"/>
  <c r="AV19" i="29"/>
  <c r="Q25" i="30" s="1"/>
  <c r="AT19" i="29"/>
  <c r="Q24" i="30" s="1"/>
  <c r="AR19" i="29"/>
  <c r="Q23" i="30" s="1"/>
  <c r="AP19" i="29"/>
  <c r="Q22" i="30" s="1"/>
  <c r="AN19" i="29"/>
  <c r="Q21" i="30" s="1"/>
  <c r="AL19" i="29"/>
  <c r="Q20" i="30" s="1"/>
  <c r="AJ19" i="29"/>
  <c r="Q19" i="30" s="1"/>
  <c r="AH19" i="29"/>
  <c r="Q18" i="30" s="1"/>
  <c r="AF19" i="29"/>
  <c r="Q17" i="30" s="1"/>
  <c r="AD19" i="29"/>
  <c r="Q16" i="30" s="1"/>
  <c r="AB19" i="29"/>
  <c r="Q15" i="30" s="1"/>
  <c r="Z19" i="29"/>
  <c r="Q14" i="30" s="1"/>
  <c r="X19" i="29"/>
  <c r="Q13" i="30" s="1"/>
  <c r="V19" i="29"/>
  <c r="Q12" i="30" s="1"/>
  <c r="T19" i="29"/>
  <c r="Q11" i="30" s="1"/>
  <c r="R19" i="29"/>
  <c r="Q10" i="30" s="1"/>
  <c r="P19" i="29"/>
  <c r="Q9" i="30" s="1"/>
  <c r="N19" i="29"/>
  <c r="Q8" i="30" s="1"/>
  <c r="L19" i="29"/>
  <c r="J19" i="29"/>
  <c r="Q6" i="30" s="1"/>
  <c r="H19" i="29"/>
  <c r="Q5" i="30" s="1"/>
  <c r="F19" i="29"/>
  <c r="Q4" i="30" s="1"/>
  <c r="D19" i="29"/>
  <c r="Q3" i="30" s="1"/>
  <c r="BU18" i="29"/>
  <c r="BS18" i="29"/>
  <c r="BM18" i="29"/>
  <c r="BN18" i="29" s="1"/>
  <c r="BL18" i="29"/>
  <c r="BI18" i="29"/>
  <c r="M31" i="31" s="1"/>
  <c r="BG18" i="29"/>
  <c r="M30" i="31" s="1"/>
  <c r="BE18" i="29"/>
  <c r="M29" i="31" s="1"/>
  <c r="BC18" i="29"/>
  <c r="M28" i="31" s="1"/>
  <c r="BA18" i="29"/>
  <c r="M27" i="31" s="1"/>
  <c r="AY18" i="29"/>
  <c r="M26" i="31" s="1"/>
  <c r="AW18" i="29"/>
  <c r="M25" i="31" s="1"/>
  <c r="AU18" i="29"/>
  <c r="M24" i="31" s="1"/>
  <c r="AS18" i="29"/>
  <c r="M23" i="31" s="1"/>
  <c r="AQ18" i="29"/>
  <c r="M22" i="31" s="1"/>
  <c r="AO18" i="29"/>
  <c r="M21" i="31" s="1"/>
  <c r="AM18" i="29"/>
  <c r="M20" i="31" s="1"/>
  <c r="AK18" i="29"/>
  <c r="M19" i="31" s="1"/>
  <c r="AI18" i="29"/>
  <c r="M18" i="31" s="1"/>
  <c r="AG18" i="29"/>
  <c r="M17" i="31" s="1"/>
  <c r="AE18" i="29"/>
  <c r="M16" i="31" s="1"/>
  <c r="AC18" i="29"/>
  <c r="M15" i="31" s="1"/>
  <c r="AA18" i="29"/>
  <c r="M14" i="31" s="1"/>
  <c r="Y18" i="29"/>
  <c r="M13" i="31" s="1"/>
  <c r="W18" i="29"/>
  <c r="M12" i="31" s="1"/>
  <c r="U18" i="29"/>
  <c r="M11" i="31" s="1"/>
  <c r="S18" i="29"/>
  <c r="M10" i="31" s="1"/>
  <c r="Q18" i="29"/>
  <c r="M9" i="31" s="1"/>
  <c r="O18" i="29"/>
  <c r="M8" i="31" s="1"/>
  <c r="M18" i="29"/>
  <c r="M7" i="31" s="1"/>
  <c r="K18" i="29"/>
  <c r="M6" i="31" s="1"/>
  <c r="I18" i="29"/>
  <c r="M5" i="31" s="1"/>
  <c r="G18" i="29"/>
  <c r="M4" i="31" s="1"/>
  <c r="E18" i="29"/>
  <c r="M3" i="31" s="1"/>
  <c r="C18" i="29"/>
  <c r="BU17" i="29"/>
  <c r="BS17" i="29"/>
  <c r="BM17" i="29"/>
  <c r="BN17" i="29" s="1"/>
  <c r="BL17" i="29"/>
  <c r="BI17" i="29"/>
  <c r="L31" i="31" s="1"/>
  <c r="BG17" i="29"/>
  <c r="L30" i="31" s="1"/>
  <c r="BE17" i="29"/>
  <c r="L29" i="31" s="1"/>
  <c r="BC17" i="29"/>
  <c r="L28" i="31" s="1"/>
  <c r="BA17" i="29"/>
  <c r="L27" i="31" s="1"/>
  <c r="AY17" i="29"/>
  <c r="L26" i="31" s="1"/>
  <c r="AW17" i="29"/>
  <c r="L25" i="31" s="1"/>
  <c r="AU17" i="29"/>
  <c r="L24" i="31" s="1"/>
  <c r="AS17" i="29"/>
  <c r="L23" i="31" s="1"/>
  <c r="AQ17" i="29"/>
  <c r="L22" i="31" s="1"/>
  <c r="AO17" i="29"/>
  <c r="L21" i="31" s="1"/>
  <c r="AM17" i="29"/>
  <c r="L20" i="31" s="1"/>
  <c r="AK17" i="29"/>
  <c r="L19" i="31" s="1"/>
  <c r="AI17" i="29"/>
  <c r="L18" i="31" s="1"/>
  <c r="AG17" i="29"/>
  <c r="L17" i="31" s="1"/>
  <c r="AE17" i="29"/>
  <c r="L16" i="31" s="1"/>
  <c r="AC17" i="29"/>
  <c r="L15" i="31" s="1"/>
  <c r="AA17" i="29"/>
  <c r="L14" i="31" s="1"/>
  <c r="Y17" i="29"/>
  <c r="L13" i="31" s="1"/>
  <c r="W17" i="29"/>
  <c r="L12" i="31" s="1"/>
  <c r="U17" i="29"/>
  <c r="L11" i="31" s="1"/>
  <c r="S17" i="29"/>
  <c r="L10" i="31" s="1"/>
  <c r="Q17" i="29"/>
  <c r="L9" i="31" s="1"/>
  <c r="O17" i="29"/>
  <c r="L8" i="31" s="1"/>
  <c r="M17" i="29"/>
  <c r="L7" i="31" s="1"/>
  <c r="K17" i="29"/>
  <c r="L6" i="31" s="1"/>
  <c r="I17" i="29"/>
  <c r="L5" i="31" s="1"/>
  <c r="G17" i="29"/>
  <c r="L4" i="31" s="1"/>
  <c r="E17" i="29"/>
  <c r="L3" i="31" s="1"/>
  <c r="C17" i="29"/>
  <c r="BU15" i="29"/>
  <c r="BS15" i="29"/>
  <c r="BR15" i="29"/>
  <c r="BP15" i="29"/>
  <c r="BM15" i="29"/>
  <c r="BN15" i="29" s="1"/>
  <c r="BL15" i="29"/>
  <c r="BU14" i="29"/>
  <c r="BS14" i="29"/>
  <c r="BM14" i="29"/>
  <c r="BN14" i="29" s="1"/>
  <c r="BL14" i="29"/>
  <c r="BI14" i="29"/>
  <c r="K31" i="31" s="1"/>
  <c r="BG14" i="29"/>
  <c r="K30" i="31" s="1"/>
  <c r="BE14" i="29"/>
  <c r="K29" i="31" s="1"/>
  <c r="BC14" i="29"/>
  <c r="K28" i="31" s="1"/>
  <c r="BA14" i="29"/>
  <c r="K27" i="31" s="1"/>
  <c r="AY14" i="29"/>
  <c r="K26" i="31" s="1"/>
  <c r="AW14" i="29"/>
  <c r="K25" i="31" s="1"/>
  <c r="AU14" i="29"/>
  <c r="K24" i="31" s="1"/>
  <c r="AS14" i="29"/>
  <c r="K23" i="31" s="1"/>
  <c r="AQ14" i="29"/>
  <c r="K22" i="31" s="1"/>
  <c r="AO14" i="29"/>
  <c r="K21" i="31" s="1"/>
  <c r="AM14" i="29"/>
  <c r="K20" i="31" s="1"/>
  <c r="AK14" i="29"/>
  <c r="K19" i="31" s="1"/>
  <c r="AI14" i="29"/>
  <c r="K18" i="31" s="1"/>
  <c r="AG14" i="29"/>
  <c r="K17" i="31" s="1"/>
  <c r="AE14" i="29"/>
  <c r="K16" i="31" s="1"/>
  <c r="AC14" i="29"/>
  <c r="K15" i="31" s="1"/>
  <c r="AA14" i="29"/>
  <c r="K14" i="31" s="1"/>
  <c r="Y14" i="29"/>
  <c r="K13" i="31" s="1"/>
  <c r="W14" i="29"/>
  <c r="K12" i="31" s="1"/>
  <c r="U14" i="29"/>
  <c r="K11" i="31" s="1"/>
  <c r="S14" i="29"/>
  <c r="K10" i="31" s="1"/>
  <c r="Q14" i="29"/>
  <c r="K9" i="31" s="1"/>
  <c r="O14" i="29"/>
  <c r="K8" i="31" s="1"/>
  <c r="M14" i="29"/>
  <c r="K7" i="31" s="1"/>
  <c r="K14" i="29"/>
  <c r="K6" i="31" s="1"/>
  <c r="I14" i="29"/>
  <c r="K5" i="31" s="1"/>
  <c r="G14" i="29"/>
  <c r="K4" i="31" s="1"/>
  <c r="E14" i="29"/>
  <c r="K3" i="31" s="1"/>
  <c r="C14" i="29"/>
  <c r="BU13" i="29"/>
  <c r="BS13" i="29"/>
  <c r="BM13" i="29"/>
  <c r="BN13" i="29" s="1"/>
  <c r="BL13" i="29"/>
  <c r="BI13" i="29"/>
  <c r="J31" i="31" s="1"/>
  <c r="BG13" i="29"/>
  <c r="J30" i="31" s="1"/>
  <c r="BE13" i="29"/>
  <c r="J29" i="31" s="1"/>
  <c r="BC13" i="29"/>
  <c r="J28" i="31" s="1"/>
  <c r="BA13" i="29"/>
  <c r="J27" i="31" s="1"/>
  <c r="AY13" i="29"/>
  <c r="J26" i="31" s="1"/>
  <c r="AW13" i="29"/>
  <c r="J25" i="31" s="1"/>
  <c r="AU13" i="29"/>
  <c r="J24" i="31" s="1"/>
  <c r="AS13" i="29"/>
  <c r="J23" i="31" s="1"/>
  <c r="AQ13" i="29"/>
  <c r="J22" i="31" s="1"/>
  <c r="AO13" i="29"/>
  <c r="J21" i="31" s="1"/>
  <c r="AM13" i="29"/>
  <c r="J20" i="31" s="1"/>
  <c r="AK13" i="29"/>
  <c r="J19" i="31" s="1"/>
  <c r="AI13" i="29"/>
  <c r="J18" i="31" s="1"/>
  <c r="AG13" i="29"/>
  <c r="J17" i="31" s="1"/>
  <c r="AE13" i="29"/>
  <c r="J16" i="31" s="1"/>
  <c r="AC13" i="29"/>
  <c r="J15" i="31" s="1"/>
  <c r="AA13" i="29"/>
  <c r="J14" i="31" s="1"/>
  <c r="Y13" i="29"/>
  <c r="J13" i="31" s="1"/>
  <c r="W13" i="29"/>
  <c r="J12" i="31" s="1"/>
  <c r="U13" i="29"/>
  <c r="J11" i="31" s="1"/>
  <c r="S13" i="29"/>
  <c r="J10" i="31" s="1"/>
  <c r="Q13" i="29"/>
  <c r="J9" i="31" s="1"/>
  <c r="O13" i="29"/>
  <c r="J8" i="31" s="1"/>
  <c r="M13" i="29"/>
  <c r="J7" i="31" s="1"/>
  <c r="K13" i="29"/>
  <c r="I13" i="29"/>
  <c r="J5" i="31" s="1"/>
  <c r="G13" i="29"/>
  <c r="J4" i="31" s="1"/>
  <c r="E13" i="29"/>
  <c r="J3" i="31" s="1"/>
  <c r="C13" i="29"/>
  <c r="BR11" i="29"/>
  <c r="BP11" i="29"/>
  <c r="BH11" i="29"/>
  <c r="K31" i="30" s="1"/>
  <c r="BF11" i="29"/>
  <c r="K30" i="30" s="1"/>
  <c r="BD11" i="29"/>
  <c r="K29" i="30" s="1"/>
  <c r="BB11" i="29"/>
  <c r="K28" i="30" s="1"/>
  <c r="AZ11" i="29"/>
  <c r="K27" i="30" s="1"/>
  <c r="AX11" i="29"/>
  <c r="K26" i="30" s="1"/>
  <c r="AV11" i="29"/>
  <c r="K25" i="30" s="1"/>
  <c r="AT11" i="29"/>
  <c r="K24" i="30" s="1"/>
  <c r="AR11" i="29"/>
  <c r="K23" i="30" s="1"/>
  <c r="AP11" i="29"/>
  <c r="K22" i="30" s="1"/>
  <c r="AN11" i="29"/>
  <c r="K21" i="30" s="1"/>
  <c r="AL11" i="29"/>
  <c r="K20" i="30" s="1"/>
  <c r="AJ11" i="29"/>
  <c r="K19" i="30" s="1"/>
  <c r="AH11" i="29"/>
  <c r="K18" i="30" s="1"/>
  <c r="AF11" i="29"/>
  <c r="K17" i="30" s="1"/>
  <c r="AD11" i="29"/>
  <c r="K16" i="30" s="1"/>
  <c r="AB11" i="29"/>
  <c r="K15" i="30" s="1"/>
  <c r="Z11" i="29"/>
  <c r="K14" i="30" s="1"/>
  <c r="X11" i="29"/>
  <c r="K13" i="30" s="1"/>
  <c r="V11" i="29"/>
  <c r="K12" i="30" s="1"/>
  <c r="T11" i="29"/>
  <c r="K11" i="30" s="1"/>
  <c r="R11" i="29"/>
  <c r="K10" i="30" s="1"/>
  <c r="P11" i="29"/>
  <c r="K9" i="30" s="1"/>
  <c r="N11" i="29"/>
  <c r="K8" i="30" s="1"/>
  <c r="L11" i="29"/>
  <c r="K7" i="30" s="1"/>
  <c r="J11" i="29"/>
  <c r="K6" i="30" s="1"/>
  <c r="H11" i="29"/>
  <c r="K5" i="30" s="1"/>
  <c r="F11" i="29"/>
  <c r="K4" i="30" s="1"/>
  <c r="D11" i="29"/>
  <c r="BU10" i="29"/>
  <c r="BS10" i="29"/>
  <c r="BM10" i="29"/>
  <c r="BN10" i="29" s="1"/>
  <c r="BL10" i="29"/>
  <c r="BI10" i="29"/>
  <c r="I31" i="31" s="1"/>
  <c r="BG10" i="29"/>
  <c r="I30" i="31" s="1"/>
  <c r="BE10" i="29"/>
  <c r="I29" i="31" s="1"/>
  <c r="BC10" i="29"/>
  <c r="I28" i="31" s="1"/>
  <c r="BA10" i="29"/>
  <c r="I27" i="31" s="1"/>
  <c r="AY10" i="29"/>
  <c r="I26" i="31" s="1"/>
  <c r="AW10" i="29"/>
  <c r="I25" i="31" s="1"/>
  <c r="AU10" i="29"/>
  <c r="I24" i="31" s="1"/>
  <c r="AS10" i="29"/>
  <c r="I23" i="31" s="1"/>
  <c r="AQ10" i="29"/>
  <c r="I22" i="31" s="1"/>
  <c r="AO10" i="29"/>
  <c r="I21" i="31" s="1"/>
  <c r="AM10" i="29"/>
  <c r="I20" i="31" s="1"/>
  <c r="AK10" i="29"/>
  <c r="I19" i="31" s="1"/>
  <c r="AI10" i="29"/>
  <c r="I18" i="31" s="1"/>
  <c r="AG10" i="29"/>
  <c r="I17" i="31" s="1"/>
  <c r="AE10" i="29"/>
  <c r="I16" i="31" s="1"/>
  <c r="AC10" i="29"/>
  <c r="I15" i="31" s="1"/>
  <c r="AA10" i="29"/>
  <c r="I14" i="31" s="1"/>
  <c r="Y10" i="29"/>
  <c r="I13" i="31" s="1"/>
  <c r="W10" i="29"/>
  <c r="I12" i="31" s="1"/>
  <c r="U10" i="29"/>
  <c r="I11" i="31" s="1"/>
  <c r="S10" i="29"/>
  <c r="I10" i="31" s="1"/>
  <c r="Q10" i="29"/>
  <c r="I9" i="31" s="1"/>
  <c r="O10" i="29"/>
  <c r="I8" i="31" s="1"/>
  <c r="M10" i="29"/>
  <c r="I7" i="31" s="1"/>
  <c r="K10" i="29"/>
  <c r="I6" i="31" s="1"/>
  <c r="I10" i="29"/>
  <c r="I5" i="31" s="1"/>
  <c r="G10" i="29"/>
  <c r="E10" i="29"/>
  <c r="I3" i="31" s="1"/>
  <c r="C10" i="29"/>
  <c r="BU9" i="29"/>
  <c r="BS9" i="29"/>
  <c r="BM9" i="29"/>
  <c r="BN9" i="29" s="1"/>
  <c r="BL9" i="29"/>
  <c r="BI9" i="29"/>
  <c r="H31" i="31" s="1"/>
  <c r="BG9" i="29"/>
  <c r="H30" i="31" s="1"/>
  <c r="BE9" i="29"/>
  <c r="H29" i="31" s="1"/>
  <c r="BC9" i="29"/>
  <c r="H28" i="31" s="1"/>
  <c r="BA9" i="29"/>
  <c r="H27" i="31" s="1"/>
  <c r="AY9" i="29"/>
  <c r="H26" i="31" s="1"/>
  <c r="AW9" i="29"/>
  <c r="H25" i="31" s="1"/>
  <c r="AU9" i="29"/>
  <c r="H24" i="31" s="1"/>
  <c r="AS9" i="29"/>
  <c r="H23" i="31" s="1"/>
  <c r="AQ9" i="29"/>
  <c r="H22" i="31" s="1"/>
  <c r="AO9" i="29"/>
  <c r="H21" i="31" s="1"/>
  <c r="AM9" i="29"/>
  <c r="H20" i="31" s="1"/>
  <c r="AK9" i="29"/>
  <c r="H19" i="31" s="1"/>
  <c r="AI9" i="29"/>
  <c r="H18" i="31" s="1"/>
  <c r="AG9" i="29"/>
  <c r="H17" i="31" s="1"/>
  <c r="AE9" i="29"/>
  <c r="H16" i="31" s="1"/>
  <c r="AC9" i="29"/>
  <c r="H15" i="31" s="1"/>
  <c r="AA9" i="29"/>
  <c r="H14" i="31" s="1"/>
  <c r="Y9" i="29"/>
  <c r="H13" i="31" s="1"/>
  <c r="W9" i="29"/>
  <c r="H12" i="31" s="1"/>
  <c r="U9" i="29"/>
  <c r="H11" i="31" s="1"/>
  <c r="S9" i="29"/>
  <c r="H10" i="31" s="1"/>
  <c r="Q9" i="29"/>
  <c r="H9" i="31" s="1"/>
  <c r="O9" i="29"/>
  <c r="H8" i="31" s="1"/>
  <c r="M9" i="29"/>
  <c r="H7" i="31" s="1"/>
  <c r="K9" i="29"/>
  <c r="H6" i="31" s="1"/>
  <c r="I9" i="29"/>
  <c r="H5" i="31" s="1"/>
  <c r="G9" i="29"/>
  <c r="H4" i="31" s="1"/>
  <c r="E9" i="29"/>
  <c r="H3" i="31" s="1"/>
  <c r="C9" i="29"/>
  <c r="BU8" i="29"/>
  <c r="BS8" i="29"/>
  <c r="BM8" i="29"/>
  <c r="BN8" i="29" s="1"/>
  <c r="BL8" i="29"/>
  <c r="BI8" i="29"/>
  <c r="G31" i="31" s="1"/>
  <c r="BG8" i="29"/>
  <c r="G30" i="31" s="1"/>
  <c r="BE8" i="29"/>
  <c r="G29" i="31" s="1"/>
  <c r="BC8" i="29"/>
  <c r="G28" i="31" s="1"/>
  <c r="BA8" i="29"/>
  <c r="G27" i="31" s="1"/>
  <c r="AY8" i="29"/>
  <c r="G26" i="31" s="1"/>
  <c r="AW8" i="29"/>
  <c r="G25" i="31" s="1"/>
  <c r="AU8" i="29"/>
  <c r="G24" i="31" s="1"/>
  <c r="AS8" i="29"/>
  <c r="G23" i="31" s="1"/>
  <c r="AQ8" i="29"/>
  <c r="G22" i="31" s="1"/>
  <c r="AO8" i="29"/>
  <c r="G21" i="31" s="1"/>
  <c r="AM8" i="29"/>
  <c r="G20" i="31" s="1"/>
  <c r="AK8" i="29"/>
  <c r="G19" i="31" s="1"/>
  <c r="AI8" i="29"/>
  <c r="G18" i="31" s="1"/>
  <c r="AG8" i="29"/>
  <c r="G17" i="31" s="1"/>
  <c r="AE8" i="29"/>
  <c r="G16" i="31" s="1"/>
  <c r="AC8" i="29"/>
  <c r="G15" i="31" s="1"/>
  <c r="AA8" i="29"/>
  <c r="G14" i="31" s="1"/>
  <c r="Y8" i="29"/>
  <c r="G13" i="31" s="1"/>
  <c r="W8" i="29"/>
  <c r="G12" i="31" s="1"/>
  <c r="U8" i="29"/>
  <c r="G11" i="31" s="1"/>
  <c r="S8" i="29"/>
  <c r="G10" i="31" s="1"/>
  <c r="Q8" i="29"/>
  <c r="G9" i="31" s="1"/>
  <c r="O8" i="29"/>
  <c r="G8" i="31" s="1"/>
  <c r="M8" i="29"/>
  <c r="G7" i="31" s="1"/>
  <c r="K8" i="29"/>
  <c r="G6" i="31" s="1"/>
  <c r="I8" i="29"/>
  <c r="G5" i="31" s="1"/>
  <c r="G8" i="29"/>
  <c r="G4" i="31" s="1"/>
  <c r="E8" i="29"/>
  <c r="G3" i="31" s="1"/>
  <c r="C8" i="29"/>
  <c r="BU7" i="29"/>
  <c r="BS7" i="29"/>
  <c r="BM7" i="29"/>
  <c r="BN7" i="29" s="1"/>
  <c r="BL7" i="29"/>
  <c r="BI7" i="29"/>
  <c r="F31" i="31" s="1"/>
  <c r="BG7" i="29"/>
  <c r="F30" i="31" s="1"/>
  <c r="BE7" i="29"/>
  <c r="F29" i="31" s="1"/>
  <c r="BC7" i="29"/>
  <c r="F28" i="31" s="1"/>
  <c r="BA7" i="29"/>
  <c r="F27" i="31" s="1"/>
  <c r="AY7" i="29"/>
  <c r="F26" i="31" s="1"/>
  <c r="AW7" i="29"/>
  <c r="F25" i="31" s="1"/>
  <c r="AU7" i="29"/>
  <c r="F24" i="31" s="1"/>
  <c r="AS7" i="29"/>
  <c r="F23" i="31" s="1"/>
  <c r="AQ7" i="29"/>
  <c r="F22" i="31" s="1"/>
  <c r="AO7" i="29"/>
  <c r="F21" i="31" s="1"/>
  <c r="AM7" i="29"/>
  <c r="F20" i="31" s="1"/>
  <c r="AK7" i="29"/>
  <c r="F19" i="31" s="1"/>
  <c r="AI7" i="29"/>
  <c r="F18" i="31" s="1"/>
  <c r="AG7" i="29"/>
  <c r="F17" i="31" s="1"/>
  <c r="AE7" i="29"/>
  <c r="F16" i="31" s="1"/>
  <c r="AC7" i="29"/>
  <c r="F15" i="31" s="1"/>
  <c r="AA7" i="29"/>
  <c r="F14" i="31" s="1"/>
  <c r="Y7" i="29"/>
  <c r="F13" i="31" s="1"/>
  <c r="W7" i="29"/>
  <c r="F12" i="31" s="1"/>
  <c r="U7" i="29"/>
  <c r="F11" i="31" s="1"/>
  <c r="S7" i="29"/>
  <c r="F10" i="31" s="1"/>
  <c r="Q7" i="29"/>
  <c r="F9" i="31" s="1"/>
  <c r="O7" i="29"/>
  <c r="F8" i="31" s="1"/>
  <c r="M7" i="29"/>
  <c r="F7" i="31" s="1"/>
  <c r="K7" i="29"/>
  <c r="F6" i="31" s="1"/>
  <c r="I7" i="29"/>
  <c r="G7" i="29"/>
  <c r="F4" i="31" s="1"/>
  <c r="E7" i="29"/>
  <c r="F3" i="31" s="1"/>
  <c r="C7" i="29"/>
  <c r="BU6" i="29"/>
  <c r="BS6" i="29"/>
  <c r="BM6" i="29"/>
  <c r="BN6" i="29" s="1"/>
  <c r="BL6" i="29"/>
  <c r="BI6" i="29"/>
  <c r="E31" i="31" s="1"/>
  <c r="BG6" i="29"/>
  <c r="E30" i="31" s="1"/>
  <c r="BE6" i="29"/>
  <c r="E29" i="31" s="1"/>
  <c r="BC6" i="29"/>
  <c r="E28" i="31" s="1"/>
  <c r="BA6" i="29"/>
  <c r="E27" i="31" s="1"/>
  <c r="AY6" i="29"/>
  <c r="E26" i="31" s="1"/>
  <c r="AW6" i="29"/>
  <c r="E25" i="31" s="1"/>
  <c r="AU6" i="29"/>
  <c r="E24" i="31" s="1"/>
  <c r="AS6" i="29"/>
  <c r="E23" i="31" s="1"/>
  <c r="AQ6" i="29"/>
  <c r="E22" i="31" s="1"/>
  <c r="AO6" i="29"/>
  <c r="E21" i="31" s="1"/>
  <c r="AM6" i="29"/>
  <c r="E20" i="31" s="1"/>
  <c r="AK6" i="29"/>
  <c r="E19" i="31" s="1"/>
  <c r="AI6" i="29"/>
  <c r="E18" i="31" s="1"/>
  <c r="AG6" i="29"/>
  <c r="E17" i="31" s="1"/>
  <c r="AE6" i="29"/>
  <c r="E16" i="31" s="1"/>
  <c r="AC6" i="29"/>
  <c r="E15" i="31" s="1"/>
  <c r="AA6" i="29"/>
  <c r="E14" i="31" s="1"/>
  <c r="Y6" i="29"/>
  <c r="E13" i="31" s="1"/>
  <c r="W6" i="29"/>
  <c r="E12" i="31" s="1"/>
  <c r="U6" i="29"/>
  <c r="E11" i="31" s="1"/>
  <c r="S6" i="29"/>
  <c r="E10" i="31" s="1"/>
  <c r="Q6" i="29"/>
  <c r="E9" i="31" s="1"/>
  <c r="O6" i="29"/>
  <c r="M6" i="29"/>
  <c r="E7" i="31" s="1"/>
  <c r="K6" i="29"/>
  <c r="E6" i="31" s="1"/>
  <c r="I6" i="29"/>
  <c r="E5" i="31" s="1"/>
  <c r="G6" i="29"/>
  <c r="E4" i="31" s="1"/>
  <c r="E6" i="29"/>
  <c r="E3" i="31" s="1"/>
  <c r="C6" i="29"/>
  <c r="BU4" i="29"/>
  <c r="BS4" i="29"/>
  <c r="BR4" i="29"/>
  <c r="BP4" i="29"/>
  <c r="BM4" i="29"/>
  <c r="BN4" i="29" s="1"/>
  <c r="BL4" i="29"/>
  <c r="BU3" i="29"/>
  <c r="BS3" i="29"/>
  <c r="BM3" i="29"/>
  <c r="BN3" i="29" s="1"/>
  <c r="BL3" i="29"/>
  <c r="BI3" i="29"/>
  <c r="D31" i="31" s="1"/>
  <c r="BG3" i="29"/>
  <c r="D30" i="31" s="1"/>
  <c r="BE3" i="29"/>
  <c r="D29" i="31" s="1"/>
  <c r="BC3" i="29"/>
  <c r="D28" i="31" s="1"/>
  <c r="BA3" i="29"/>
  <c r="D27" i="31" s="1"/>
  <c r="AY3" i="29"/>
  <c r="D26" i="31" s="1"/>
  <c r="AW3" i="29"/>
  <c r="D25" i="31" s="1"/>
  <c r="AU3" i="29"/>
  <c r="D24" i="31" s="1"/>
  <c r="AS3" i="29"/>
  <c r="D23" i="31" s="1"/>
  <c r="AQ3" i="29"/>
  <c r="D22" i="31" s="1"/>
  <c r="AO3" i="29"/>
  <c r="D21" i="31" s="1"/>
  <c r="AM3" i="29"/>
  <c r="D20" i="31" s="1"/>
  <c r="AK3" i="29"/>
  <c r="D19" i="31" s="1"/>
  <c r="AI3" i="29"/>
  <c r="D18" i="31" s="1"/>
  <c r="AG3" i="29"/>
  <c r="D17" i="31" s="1"/>
  <c r="AE3" i="29"/>
  <c r="D16" i="31" s="1"/>
  <c r="AC3" i="29"/>
  <c r="D15" i="31" s="1"/>
  <c r="AA3" i="29"/>
  <c r="D14" i="31" s="1"/>
  <c r="Y3" i="29"/>
  <c r="D13" i="31" s="1"/>
  <c r="W3" i="29"/>
  <c r="D12" i="31" s="1"/>
  <c r="U3" i="29"/>
  <c r="D11" i="31" s="1"/>
  <c r="S3" i="29"/>
  <c r="D10" i="31" s="1"/>
  <c r="Q3" i="29"/>
  <c r="D9" i="31" s="1"/>
  <c r="O3" i="29"/>
  <c r="D8" i="31" s="1"/>
  <c r="M3" i="29"/>
  <c r="D7" i="31" s="1"/>
  <c r="K3" i="29"/>
  <c r="D6" i="31" s="1"/>
  <c r="I3" i="29"/>
  <c r="G3" i="29"/>
  <c r="D4" i="31" s="1"/>
  <c r="E3" i="29"/>
  <c r="D3" i="31" s="1"/>
  <c r="C3" i="29"/>
  <c r="C3" i="28"/>
  <c r="C2" i="28"/>
  <c r="Y3" i="27"/>
  <c r="X3" i="27"/>
  <c r="V3" i="27"/>
  <c r="U3" i="27"/>
  <c r="S3" i="27"/>
  <c r="R3" i="27"/>
  <c r="P3" i="27"/>
  <c r="O3" i="27"/>
  <c r="N3" i="27"/>
  <c r="M3" i="27"/>
  <c r="L3" i="27"/>
  <c r="J3" i="27"/>
  <c r="I3" i="27"/>
  <c r="H3" i="27"/>
  <c r="G3" i="27"/>
  <c r="F3" i="27"/>
  <c r="E3" i="27"/>
  <c r="D3" i="27"/>
  <c r="C3" i="27"/>
  <c r="Y2" i="27"/>
  <c r="X2" i="27"/>
  <c r="V2" i="27"/>
  <c r="U2" i="27"/>
  <c r="S2" i="27"/>
  <c r="R2" i="27"/>
  <c r="P2" i="27"/>
  <c r="O2" i="27"/>
  <c r="N2" i="27"/>
  <c r="M2" i="27"/>
  <c r="L2" i="27"/>
  <c r="J2" i="27"/>
  <c r="I2" i="27"/>
  <c r="H2" i="27"/>
  <c r="G2" i="27"/>
  <c r="F2" i="27"/>
  <c r="E2" i="27"/>
  <c r="D2" i="27"/>
  <c r="C2" i="27"/>
  <c r="B2" i="27"/>
  <c r="A2" i="27"/>
  <c r="BR31" i="26"/>
  <c r="BP31" i="26"/>
  <c r="BH31" i="26"/>
  <c r="BF31" i="26"/>
  <c r="BD31" i="26"/>
  <c r="BB31" i="26"/>
  <c r="AZ31" i="26"/>
  <c r="AX31" i="26"/>
  <c r="AV31" i="26"/>
  <c r="AT31" i="26"/>
  <c r="AR31" i="26"/>
  <c r="AP31" i="26"/>
  <c r="AN31" i="26"/>
  <c r="AL31" i="26"/>
  <c r="AJ31" i="26"/>
  <c r="AH31" i="26"/>
  <c r="AF31" i="26"/>
  <c r="AD31" i="26"/>
  <c r="AB31" i="26"/>
  <c r="Z31" i="26"/>
  <c r="X31" i="26"/>
  <c r="V31" i="26"/>
  <c r="T31" i="26"/>
  <c r="R31" i="26"/>
  <c r="P31" i="26"/>
  <c r="N31" i="26"/>
  <c r="L31" i="26"/>
  <c r="J31" i="26"/>
  <c r="H31" i="26"/>
  <c r="F31" i="26"/>
  <c r="Z3" i="27"/>
  <c r="B31" i="26"/>
  <c r="Z2" i="27" s="1"/>
  <c r="BW30" i="26"/>
  <c r="BU30" i="26"/>
  <c r="BS30" i="26"/>
  <c r="BM30" i="26"/>
  <c r="BN30" i="26" s="1"/>
  <c r="BL30" i="26"/>
  <c r="BI30" i="26"/>
  <c r="BG30" i="26"/>
  <c r="BE30" i="26"/>
  <c r="BC30" i="26"/>
  <c r="BA30" i="26"/>
  <c r="AY30" i="26"/>
  <c r="AW30" i="26"/>
  <c r="AU30" i="26"/>
  <c r="AS30" i="26"/>
  <c r="AQ30" i="26"/>
  <c r="AO30" i="26"/>
  <c r="AM30" i="26"/>
  <c r="AK30" i="26"/>
  <c r="AI30" i="26"/>
  <c r="AG30" i="26"/>
  <c r="AE30" i="26"/>
  <c r="AC30" i="26"/>
  <c r="AA30" i="26"/>
  <c r="Y30" i="26"/>
  <c r="W30" i="26"/>
  <c r="U30" i="26"/>
  <c r="S30" i="26"/>
  <c r="Q30" i="26"/>
  <c r="O30" i="26"/>
  <c r="M30" i="26"/>
  <c r="K30" i="26"/>
  <c r="I30" i="26"/>
  <c r="G30" i="26"/>
  <c r="E30" i="26"/>
  <c r="S3" i="28" s="1"/>
  <c r="C30" i="26"/>
  <c r="BW29" i="26"/>
  <c r="BU29" i="26"/>
  <c r="BS29" i="26"/>
  <c r="BM29" i="26"/>
  <c r="BN29" i="26" s="1"/>
  <c r="BL29" i="26"/>
  <c r="BI29" i="26"/>
  <c r="BG29" i="26"/>
  <c r="BE29" i="26"/>
  <c r="BC29" i="26"/>
  <c r="BA29" i="26"/>
  <c r="AY29" i="26"/>
  <c r="AW29" i="26"/>
  <c r="AU29" i="26"/>
  <c r="AS29" i="26"/>
  <c r="AQ29" i="26"/>
  <c r="AO29" i="26"/>
  <c r="AM29" i="26"/>
  <c r="AK29" i="26"/>
  <c r="AI29" i="26"/>
  <c r="AG29" i="26"/>
  <c r="AE29" i="26"/>
  <c r="AC29" i="26"/>
  <c r="AA29" i="26"/>
  <c r="Y29" i="26"/>
  <c r="W29" i="26"/>
  <c r="U29" i="26"/>
  <c r="S29" i="26"/>
  <c r="Q29" i="26"/>
  <c r="O29" i="26"/>
  <c r="M29" i="26"/>
  <c r="K29" i="26"/>
  <c r="I29" i="26"/>
  <c r="G29" i="26"/>
  <c r="E29" i="26"/>
  <c r="R3" i="28" s="1"/>
  <c r="C29" i="26"/>
  <c r="R2" i="28" s="1"/>
  <c r="BR27" i="26"/>
  <c r="BP27" i="26"/>
  <c r="BH27" i="26"/>
  <c r="BF27" i="26"/>
  <c r="BD27" i="26"/>
  <c r="BB27" i="26"/>
  <c r="AZ27" i="26"/>
  <c r="AX27" i="26"/>
  <c r="AV27" i="26"/>
  <c r="AT27" i="26"/>
  <c r="AR27" i="26"/>
  <c r="AP27" i="26"/>
  <c r="AN27" i="26"/>
  <c r="AL27" i="26"/>
  <c r="AJ27" i="26"/>
  <c r="AH27" i="26"/>
  <c r="AF27" i="26"/>
  <c r="AD27" i="26"/>
  <c r="AB27" i="26"/>
  <c r="Z27" i="26"/>
  <c r="X27" i="26"/>
  <c r="V27" i="26"/>
  <c r="T27" i="26"/>
  <c r="R27" i="26"/>
  <c r="P27" i="26"/>
  <c r="N27" i="26"/>
  <c r="L27" i="26"/>
  <c r="J27" i="26"/>
  <c r="H27" i="26"/>
  <c r="F27" i="26"/>
  <c r="W3" i="27"/>
  <c r="B27" i="26"/>
  <c r="W2" i="27" s="1"/>
  <c r="BW26" i="26"/>
  <c r="BU26" i="26"/>
  <c r="BS26" i="26"/>
  <c r="BM26" i="26"/>
  <c r="BN26" i="26" s="1"/>
  <c r="BL26" i="26"/>
  <c r="BI26" i="26"/>
  <c r="BG26" i="26"/>
  <c r="BE26" i="26"/>
  <c r="BC26" i="26"/>
  <c r="BA26" i="26"/>
  <c r="AY26" i="26"/>
  <c r="AW26" i="26"/>
  <c r="AU26" i="26"/>
  <c r="AS26" i="26"/>
  <c r="AQ26" i="26"/>
  <c r="AO26" i="26"/>
  <c r="AM26" i="26"/>
  <c r="AK26" i="26"/>
  <c r="AI26" i="26"/>
  <c r="AG26" i="26"/>
  <c r="AE26" i="26"/>
  <c r="AC26" i="26"/>
  <c r="AA26" i="26"/>
  <c r="Y26" i="26"/>
  <c r="W26" i="26"/>
  <c r="U26" i="26"/>
  <c r="S26" i="26"/>
  <c r="Q26" i="26"/>
  <c r="O26" i="26"/>
  <c r="M26" i="26"/>
  <c r="K26" i="26"/>
  <c r="I26" i="26"/>
  <c r="G26" i="26"/>
  <c r="E26" i="26"/>
  <c r="Q3" i="28" s="1"/>
  <c r="C26" i="26"/>
  <c r="BW25" i="26"/>
  <c r="BU25" i="26"/>
  <c r="BS25" i="26"/>
  <c r="BM25" i="26"/>
  <c r="BN25" i="26" s="1"/>
  <c r="BL25" i="26"/>
  <c r="BI25" i="26"/>
  <c r="BG25" i="26"/>
  <c r="BE25" i="26"/>
  <c r="BC25" i="26"/>
  <c r="BA25" i="26"/>
  <c r="AY25" i="26"/>
  <c r="AW25" i="26"/>
  <c r="AU25" i="26"/>
  <c r="AS25" i="26"/>
  <c r="AQ25" i="26"/>
  <c r="AO25" i="26"/>
  <c r="AM25" i="26"/>
  <c r="AK25" i="26"/>
  <c r="AI25" i="26"/>
  <c r="AG25" i="26"/>
  <c r="AE25" i="26"/>
  <c r="AC25" i="26"/>
  <c r="AA25" i="26"/>
  <c r="Y25" i="26"/>
  <c r="W25" i="26"/>
  <c r="U25" i="26"/>
  <c r="S25" i="26"/>
  <c r="Q25" i="26"/>
  <c r="O25" i="26"/>
  <c r="M25" i="26"/>
  <c r="K25" i="26"/>
  <c r="I25" i="26"/>
  <c r="G25" i="26"/>
  <c r="E25" i="26"/>
  <c r="P3" i="28" s="1"/>
  <c r="C25" i="26"/>
  <c r="BR23" i="26"/>
  <c r="BP23" i="26"/>
  <c r="BH23" i="26"/>
  <c r="BF23" i="26"/>
  <c r="BD23" i="26"/>
  <c r="BB23" i="26"/>
  <c r="AZ23" i="26"/>
  <c r="AX23" i="26"/>
  <c r="AV23" i="26"/>
  <c r="AT23" i="26"/>
  <c r="AR23" i="26"/>
  <c r="AP23" i="26"/>
  <c r="AN23" i="26"/>
  <c r="AL23" i="26"/>
  <c r="AJ23" i="26"/>
  <c r="AH23" i="26"/>
  <c r="AF23" i="26"/>
  <c r="AD23" i="26"/>
  <c r="AB23" i="26"/>
  <c r="Z23" i="26"/>
  <c r="X23" i="26"/>
  <c r="V23" i="26"/>
  <c r="T23" i="26"/>
  <c r="R23" i="26"/>
  <c r="P23" i="26"/>
  <c r="N23" i="26"/>
  <c r="L23" i="26"/>
  <c r="J23" i="26"/>
  <c r="H23" i="26"/>
  <c r="F23" i="26"/>
  <c r="T3" i="27"/>
  <c r="B23" i="26"/>
  <c r="BW22" i="26"/>
  <c r="BU22" i="26"/>
  <c r="BS22" i="26"/>
  <c r="BM22" i="26"/>
  <c r="BN22" i="26" s="1"/>
  <c r="BL22" i="26"/>
  <c r="BI22" i="26"/>
  <c r="BG22" i="26"/>
  <c r="BE22" i="26"/>
  <c r="BC22" i="26"/>
  <c r="BA22" i="26"/>
  <c r="AY22" i="26"/>
  <c r="AW22" i="26"/>
  <c r="AU22" i="26"/>
  <c r="AS22" i="26"/>
  <c r="AQ22" i="26"/>
  <c r="AO22" i="26"/>
  <c r="AM22" i="26"/>
  <c r="AK22" i="26"/>
  <c r="AI22" i="26"/>
  <c r="AG22" i="26"/>
  <c r="AE22" i="26"/>
  <c r="AC22" i="26"/>
  <c r="AA22" i="26"/>
  <c r="Y22" i="26"/>
  <c r="W22" i="26"/>
  <c r="U22" i="26"/>
  <c r="S22" i="26"/>
  <c r="Q22" i="26"/>
  <c r="O22" i="26"/>
  <c r="M22" i="26"/>
  <c r="K22" i="26"/>
  <c r="I22" i="26"/>
  <c r="G22" i="26"/>
  <c r="E22" i="26"/>
  <c r="O3" i="28" s="1"/>
  <c r="C22" i="26"/>
  <c r="BW21" i="26"/>
  <c r="BU21" i="26"/>
  <c r="BS21" i="26"/>
  <c r="BM21" i="26"/>
  <c r="BN21" i="26" s="1"/>
  <c r="BL21" i="26"/>
  <c r="BI21" i="26"/>
  <c r="BG21" i="26"/>
  <c r="BE21" i="26"/>
  <c r="BC21" i="26"/>
  <c r="BA21" i="26"/>
  <c r="AY21" i="26"/>
  <c r="AW21" i="26"/>
  <c r="AU21" i="26"/>
  <c r="AS21" i="26"/>
  <c r="AQ21" i="26"/>
  <c r="AO21" i="26"/>
  <c r="AM21" i="26"/>
  <c r="AK21" i="26"/>
  <c r="AI21" i="26"/>
  <c r="AG21" i="26"/>
  <c r="AE21" i="26"/>
  <c r="AC21" i="26"/>
  <c r="AA21" i="26"/>
  <c r="Y21" i="26"/>
  <c r="W21" i="26"/>
  <c r="U21" i="26"/>
  <c r="S21" i="26"/>
  <c r="Q21" i="26"/>
  <c r="O21" i="26"/>
  <c r="M21" i="26"/>
  <c r="K21" i="26"/>
  <c r="I21" i="26"/>
  <c r="G21" i="26"/>
  <c r="E21" i="26"/>
  <c r="N3" i="28" s="1"/>
  <c r="C21" i="26"/>
  <c r="BX21" i="26" s="1"/>
  <c r="BR19" i="26"/>
  <c r="BP19" i="26"/>
  <c r="BH19" i="26"/>
  <c r="BF19" i="26"/>
  <c r="BD19" i="26"/>
  <c r="BB19" i="26"/>
  <c r="AZ19" i="26"/>
  <c r="AX19" i="26"/>
  <c r="AV19" i="26"/>
  <c r="AT19" i="26"/>
  <c r="AR19" i="26"/>
  <c r="AP19" i="26"/>
  <c r="AN19" i="26"/>
  <c r="AL19" i="26"/>
  <c r="AJ19" i="26"/>
  <c r="AH19" i="26"/>
  <c r="AF19" i="26"/>
  <c r="AD19" i="26"/>
  <c r="AB19" i="26"/>
  <c r="Z19" i="26"/>
  <c r="X19" i="26"/>
  <c r="V19" i="26"/>
  <c r="T19" i="26"/>
  <c r="R19" i="26"/>
  <c r="P19" i="26"/>
  <c r="N19" i="26"/>
  <c r="L19" i="26"/>
  <c r="J19" i="26"/>
  <c r="H19" i="26"/>
  <c r="F19" i="26"/>
  <c r="Q3" i="27"/>
  <c r="B19" i="26"/>
  <c r="BW18" i="26"/>
  <c r="BU18" i="26"/>
  <c r="BS18" i="26"/>
  <c r="BM18" i="26"/>
  <c r="BN18" i="26" s="1"/>
  <c r="BL18" i="26"/>
  <c r="BI18" i="26"/>
  <c r="BG18" i="26"/>
  <c r="BE18" i="26"/>
  <c r="BC18" i="26"/>
  <c r="BA18" i="26"/>
  <c r="AY18" i="26"/>
  <c r="AW18" i="26"/>
  <c r="AU18" i="26"/>
  <c r="AS18" i="26"/>
  <c r="AQ18" i="26"/>
  <c r="AO18" i="26"/>
  <c r="AM18" i="26"/>
  <c r="AK18" i="26"/>
  <c r="AI18" i="26"/>
  <c r="AG18" i="26"/>
  <c r="AE18" i="26"/>
  <c r="AC18" i="26"/>
  <c r="AA18" i="26"/>
  <c r="Y18" i="26"/>
  <c r="W18" i="26"/>
  <c r="U18" i="26"/>
  <c r="S18" i="26"/>
  <c r="Q18" i="26"/>
  <c r="O18" i="26"/>
  <c r="M18" i="26"/>
  <c r="K18" i="26"/>
  <c r="I18" i="26"/>
  <c r="G18" i="26"/>
  <c r="E18" i="26"/>
  <c r="M3" i="28" s="1"/>
  <c r="C18" i="26"/>
  <c r="BW17" i="26"/>
  <c r="BU17" i="26"/>
  <c r="BS17" i="26"/>
  <c r="BM17" i="26"/>
  <c r="BN17" i="26" s="1"/>
  <c r="BL17" i="26"/>
  <c r="BI17" i="26"/>
  <c r="BG17" i="26"/>
  <c r="BE17" i="26"/>
  <c r="BC17" i="26"/>
  <c r="BA17" i="26"/>
  <c r="AY17" i="26"/>
  <c r="AW17" i="26"/>
  <c r="AU17" i="26"/>
  <c r="AS17" i="26"/>
  <c r="AQ17" i="26"/>
  <c r="AO17" i="26"/>
  <c r="AM17" i="26"/>
  <c r="AK17" i="26"/>
  <c r="AI17" i="26"/>
  <c r="AG17" i="26"/>
  <c r="AE17" i="26"/>
  <c r="AC17" i="26"/>
  <c r="AA17" i="26"/>
  <c r="Y17" i="26"/>
  <c r="W17" i="26"/>
  <c r="U17" i="26"/>
  <c r="S17" i="26"/>
  <c r="Q17" i="26"/>
  <c r="O17" i="26"/>
  <c r="M17" i="26"/>
  <c r="K17" i="26"/>
  <c r="I17" i="26"/>
  <c r="G17" i="26"/>
  <c r="E17" i="26"/>
  <c r="L3" i="28" s="1"/>
  <c r="C17" i="26"/>
  <c r="BW15" i="26"/>
  <c r="BU15" i="26"/>
  <c r="BS15" i="26"/>
  <c r="BR15" i="26"/>
  <c r="BP15" i="26"/>
  <c r="BM15" i="26"/>
  <c r="BN15" i="26" s="1"/>
  <c r="BL15" i="26"/>
  <c r="BW14" i="26"/>
  <c r="BU14" i="26"/>
  <c r="BS14" i="26"/>
  <c r="BM14" i="26"/>
  <c r="BN14" i="26" s="1"/>
  <c r="BL14" i="26"/>
  <c r="BI14" i="26"/>
  <c r="BG14" i="26"/>
  <c r="BE14" i="26"/>
  <c r="BC14" i="26"/>
  <c r="BA14" i="26"/>
  <c r="AY14" i="26"/>
  <c r="AW14" i="26"/>
  <c r="AU14" i="26"/>
  <c r="AS14" i="26"/>
  <c r="AQ14" i="26"/>
  <c r="AO14" i="26"/>
  <c r="AM14" i="26"/>
  <c r="AK14" i="26"/>
  <c r="AI14" i="26"/>
  <c r="AG14" i="26"/>
  <c r="AE14" i="26"/>
  <c r="AC14" i="26"/>
  <c r="AA14" i="26"/>
  <c r="Y14" i="26"/>
  <c r="W14" i="26"/>
  <c r="U14" i="26"/>
  <c r="S14" i="26"/>
  <c r="Q14" i="26"/>
  <c r="O14" i="26"/>
  <c r="M14" i="26"/>
  <c r="K14" i="26"/>
  <c r="I14" i="26"/>
  <c r="G14" i="26"/>
  <c r="E14" i="26"/>
  <c r="K3" i="28" s="1"/>
  <c r="C14" i="26"/>
  <c r="BW13" i="26"/>
  <c r="BU13" i="26"/>
  <c r="BS13" i="26"/>
  <c r="BM13" i="26"/>
  <c r="BN13" i="26" s="1"/>
  <c r="BL13" i="26"/>
  <c r="BI13" i="26"/>
  <c r="BG13" i="26"/>
  <c r="BE13" i="26"/>
  <c r="BC13" i="26"/>
  <c r="BA13" i="26"/>
  <c r="AY13" i="26"/>
  <c r="AW13" i="26"/>
  <c r="AU13" i="26"/>
  <c r="AS13" i="26"/>
  <c r="AQ13" i="26"/>
  <c r="AO13" i="26"/>
  <c r="AM13" i="26"/>
  <c r="AK13" i="26"/>
  <c r="AI13" i="26"/>
  <c r="AG13" i="26"/>
  <c r="AE13" i="26"/>
  <c r="AC13" i="26"/>
  <c r="AA13" i="26"/>
  <c r="Y13" i="26"/>
  <c r="W13" i="26"/>
  <c r="U13" i="26"/>
  <c r="S13" i="26"/>
  <c r="Q13" i="26"/>
  <c r="O13" i="26"/>
  <c r="M13" i="26"/>
  <c r="K13" i="26"/>
  <c r="I13" i="26"/>
  <c r="G13" i="26"/>
  <c r="E13" i="26"/>
  <c r="J3" i="28" s="1"/>
  <c r="C13" i="26"/>
  <c r="BR11" i="26"/>
  <c r="BP11" i="26"/>
  <c r="BH11" i="26"/>
  <c r="BF11" i="26"/>
  <c r="BD11" i="26"/>
  <c r="BB11" i="26"/>
  <c r="AZ11" i="26"/>
  <c r="AX11" i="26"/>
  <c r="AV11" i="26"/>
  <c r="AT11" i="26"/>
  <c r="AR11" i="26"/>
  <c r="AP11" i="26"/>
  <c r="AN11" i="26"/>
  <c r="AL11" i="26"/>
  <c r="AJ11" i="26"/>
  <c r="AH11" i="26"/>
  <c r="AF11" i="26"/>
  <c r="AD11" i="26"/>
  <c r="AB11" i="26"/>
  <c r="Z11" i="26"/>
  <c r="X11" i="26"/>
  <c r="V11" i="26"/>
  <c r="T11" i="26"/>
  <c r="R11" i="26"/>
  <c r="P11" i="26"/>
  <c r="N11" i="26"/>
  <c r="L11" i="26"/>
  <c r="J11" i="26"/>
  <c r="H11" i="26"/>
  <c r="F11" i="26"/>
  <c r="K3" i="27"/>
  <c r="B11" i="26"/>
  <c r="BW10" i="26"/>
  <c r="BU10" i="26"/>
  <c r="BS10" i="26"/>
  <c r="BM10" i="26"/>
  <c r="BN10" i="26" s="1"/>
  <c r="BL10" i="26"/>
  <c r="BI10" i="26"/>
  <c r="BG10" i="26"/>
  <c r="BE10" i="26"/>
  <c r="BC10" i="26"/>
  <c r="BA10" i="26"/>
  <c r="AY10" i="26"/>
  <c r="AW10" i="26"/>
  <c r="AU10" i="26"/>
  <c r="AS10" i="26"/>
  <c r="AQ10" i="26"/>
  <c r="AO10" i="26"/>
  <c r="AM10" i="26"/>
  <c r="AK10" i="26"/>
  <c r="AI10" i="26"/>
  <c r="AG10" i="26"/>
  <c r="AE10" i="26"/>
  <c r="AC10" i="26"/>
  <c r="AA10" i="26"/>
  <c r="Y10" i="26"/>
  <c r="W10" i="26"/>
  <c r="U10" i="26"/>
  <c r="S10" i="26"/>
  <c r="Q10" i="26"/>
  <c r="O10" i="26"/>
  <c r="M10" i="26"/>
  <c r="K10" i="26"/>
  <c r="I10" i="26"/>
  <c r="G10" i="26"/>
  <c r="E10" i="26"/>
  <c r="I3" i="28" s="1"/>
  <c r="C10" i="26"/>
  <c r="BW9" i="26"/>
  <c r="BU9" i="26"/>
  <c r="BS9" i="26"/>
  <c r="BM9" i="26"/>
  <c r="BN9" i="26" s="1"/>
  <c r="BL9" i="26"/>
  <c r="BI9" i="26"/>
  <c r="BG9" i="26"/>
  <c r="BE9" i="26"/>
  <c r="BC9" i="26"/>
  <c r="BA9" i="26"/>
  <c r="AY9" i="26"/>
  <c r="AW9" i="26"/>
  <c r="AU9" i="26"/>
  <c r="AS9" i="26"/>
  <c r="AQ9" i="26"/>
  <c r="AO9" i="26"/>
  <c r="AM9" i="26"/>
  <c r="AK9" i="26"/>
  <c r="AI9" i="26"/>
  <c r="AG9" i="26"/>
  <c r="AE9" i="26"/>
  <c r="AC9" i="26"/>
  <c r="AA9" i="26"/>
  <c r="Y9" i="26"/>
  <c r="W9" i="26"/>
  <c r="U9" i="26"/>
  <c r="S9" i="26"/>
  <c r="Q9" i="26"/>
  <c r="O9" i="26"/>
  <c r="M9" i="26"/>
  <c r="K9" i="26"/>
  <c r="I9" i="26"/>
  <c r="G9" i="26"/>
  <c r="E9" i="26"/>
  <c r="H3" i="28" s="1"/>
  <c r="C9" i="26"/>
  <c r="BW8" i="26"/>
  <c r="BU8" i="26"/>
  <c r="BS8" i="26"/>
  <c r="BM8" i="26"/>
  <c r="BN8" i="26" s="1"/>
  <c r="BL8" i="26"/>
  <c r="BI8" i="26"/>
  <c r="BG8" i="26"/>
  <c r="BE8" i="26"/>
  <c r="BC8" i="26"/>
  <c r="BA8" i="26"/>
  <c r="AY8" i="26"/>
  <c r="AW8" i="26"/>
  <c r="AU8" i="26"/>
  <c r="AS8" i="26"/>
  <c r="AQ8" i="26"/>
  <c r="AO8" i="26"/>
  <c r="AM8" i="26"/>
  <c r="AK8" i="26"/>
  <c r="AI8" i="26"/>
  <c r="AG8" i="26"/>
  <c r="AE8" i="26"/>
  <c r="AC8" i="26"/>
  <c r="AA8" i="26"/>
  <c r="Y8" i="26"/>
  <c r="W8" i="26"/>
  <c r="U8" i="26"/>
  <c r="S8" i="26"/>
  <c r="Q8" i="26"/>
  <c r="O8" i="26"/>
  <c r="M8" i="26"/>
  <c r="K8" i="26"/>
  <c r="I8" i="26"/>
  <c r="G8" i="26"/>
  <c r="E8" i="26"/>
  <c r="G3" i="28" s="1"/>
  <c r="C8" i="26"/>
  <c r="BW7" i="26"/>
  <c r="BU7" i="26"/>
  <c r="BS7" i="26"/>
  <c r="BM7" i="26"/>
  <c r="BN7" i="26" s="1"/>
  <c r="BL7" i="26"/>
  <c r="BI7" i="26"/>
  <c r="BG7" i="26"/>
  <c r="BE7" i="26"/>
  <c r="BC7" i="26"/>
  <c r="BA7" i="26"/>
  <c r="AY7" i="26"/>
  <c r="AW7" i="26"/>
  <c r="AU7" i="26"/>
  <c r="AS7" i="26"/>
  <c r="AQ7" i="26"/>
  <c r="AO7" i="26"/>
  <c r="AM7" i="26"/>
  <c r="AK7" i="26"/>
  <c r="AI7" i="26"/>
  <c r="AG7" i="26"/>
  <c r="AE7" i="26"/>
  <c r="AC7" i="26"/>
  <c r="AA7" i="26"/>
  <c r="Y7" i="26"/>
  <c r="W7" i="26"/>
  <c r="U7" i="26"/>
  <c r="S7" i="26"/>
  <c r="Q7" i="26"/>
  <c r="O7" i="26"/>
  <c r="M7" i="26"/>
  <c r="K7" i="26"/>
  <c r="I7" i="26"/>
  <c r="G7" i="26"/>
  <c r="E7" i="26"/>
  <c r="F3" i="28" s="1"/>
  <c r="C7" i="26"/>
  <c r="BW6" i="26"/>
  <c r="BU6" i="26"/>
  <c r="BS6" i="26"/>
  <c r="BM6" i="26"/>
  <c r="BN6" i="26" s="1"/>
  <c r="BL6" i="26"/>
  <c r="BI6" i="26"/>
  <c r="BG6" i="26"/>
  <c r="BE6" i="26"/>
  <c r="BC6" i="26"/>
  <c r="BA6" i="26"/>
  <c r="AY6" i="26"/>
  <c r="AW6" i="26"/>
  <c r="AU6" i="26"/>
  <c r="AS6" i="26"/>
  <c r="AQ6" i="26"/>
  <c r="AO6" i="26"/>
  <c r="AM6" i="26"/>
  <c r="AK6" i="26"/>
  <c r="AI6" i="26"/>
  <c r="AG6" i="26"/>
  <c r="AE6" i="26"/>
  <c r="AC6" i="26"/>
  <c r="AA6" i="26"/>
  <c r="Y6" i="26"/>
  <c r="W6" i="26"/>
  <c r="U6" i="26"/>
  <c r="S6" i="26"/>
  <c r="Q6" i="26"/>
  <c r="O6" i="26"/>
  <c r="M6" i="26"/>
  <c r="K6" i="26"/>
  <c r="I6" i="26"/>
  <c r="G6" i="26"/>
  <c r="E6" i="26"/>
  <c r="E3" i="28" s="1"/>
  <c r="C6" i="26"/>
  <c r="BW4" i="26"/>
  <c r="BU4" i="26"/>
  <c r="BS4" i="26"/>
  <c r="BR4" i="26"/>
  <c r="BP4" i="26"/>
  <c r="BM4" i="26"/>
  <c r="BN4" i="26" s="1"/>
  <c r="BL4" i="26"/>
  <c r="BW3" i="26"/>
  <c r="BU3" i="26"/>
  <c r="BS3" i="26"/>
  <c r="BM3" i="26"/>
  <c r="BN3" i="26" s="1"/>
  <c r="BL3" i="26"/>
  <c r="BI3" i="26"/>
  <c r="BG3" i="26"/>
  <c r="BE3" i="26"/>
  <c r="BC3" i="26"/>
  <c r="BA3" i="26"/>
  <c r="AY3" i="26"/>
  <c r="AW3" i="26"/>
  <c r="AU3" i="26"/>
  <c r="AS3" i="26"/>
  <c r="AQ3" i="26"/>
  <c r="AO3" i="26"/>
  <c r="AM3" i="26"/>
  <c r="AK3" i="26"/>
  <c r="AI3" i="26"/>
  <c r="AG3" i="26"/>
  <c r="AE3" i="26"/>
  <c r="AC3" i="26"/>
  <c r="AA3" i="26"/>
  <c r="Y3" i="26"/>
  <c r="W3" i="26"/>
  <c r="U3" i="26"/>
  <c r="S3" i="26"/>
  <c r="Q3" i="26"/>
  <c r="O3" i="26"/>
  <c r="M3" i="26"/>
  <c r="K3" i="26"/>
  <c r="I3" i="26"/>
  <c r="G3" i="26"/>
  <c r="E3" i="26"/>
  <c r="D3" i="28" s="1"/>
  <c r="C3" i="26"/>
  <c r="B2" i="12"/>
  <c r="B2" i="14" s="1"/>
  <c r="A2" i="12"/>
  <c r="A2" i="28" l="1"/>
  <c r="A3" i="28"/>
  <c r="B3" i="28"/>
  <c r="BT7" i="32"/>
  <c r="BR18" i="32"/>
  <c r="BT22" i="32"/>
  <c r="BT3" i="32"/>
  <c r="BV17" i="32"/>
  <c r="BR3" i="32"/>
  <c r="BL11" i="32"/>
  <c r="BO19" i="32"/>
  <c r="BS19" i="32"/>
  <c r="M2" i="34"/>
  <c r="S2" i="34"/>
  <c r="BV14" i="32"/>
  <c r="K2" i="34"/>
  <c r="N2" i="34"/>
  <c r="BR21" i="32"/>
  <c r="N6" i="34"/>
  <c r="BS23" i="32"/>
  <c r="BO23" i="32"/>
  <c r="BT25" i="32"/>
  <c r="P8" i="34"/>
  <c r="BO27" i="32"/>
  <c r="BM31" i="32"/>
  <c r="BN31" i="32" s="1"/>
  <c r="BO31" i="32"/>
  <c r="W2" i="33"/>
  <c r="K8" i="33"/>
  <c r="H2" i="34"/>
  <c r="O2" i="34"/>
  <c r="BR9" i="32"/>
  <c r="BT10" i="32"/>
  <c r="I2" i="34"/>
  <c r="BS11" i="32"/>
  <c r="BO11" i="32"/>
  <c r="BT14" i="32"/>
  <c r="K3" i="34"/>
  <c r="BV26" i="32"/>
  <c r="BT29" i="32"/>
  <c r="R2" i="34"/>
  <c r="T2" i="33"/>
  <c r="D3" i="34"/>
  <c r="D4" i="34"/>
  <c r="BV3" i="32"/>
  <c r="E2" i="34"/>
  <c r="BV7" i="32"/>
  <c r="BR8" i="32"/>
  <c r="BV13" i="32"/>
  <c r="BP14" i="32"/>
  <c r="BQ14" i="32" s="1"/>
  <c r="K4" i="34"/>
  <c r="BP17" i="32"/>
  <c r="BQ17" i="32" s="1"/>
  <c r="BL23" i="32"/>
  <c r="BR25" i="32"/>
  <c r="Q2" i="33"/>
  <c r="Q6" i="33"/>
  <c r="F2" i="34"/>
  <c r="J2" i="34"/>
  <c r="L2" i="34"/>
  <c r="Q2" i="34"/>
  <c r="F4" i="34"/>
  <c r="L4" i="34"/>
  <c r="H6" i="34"/>
  <c r="S2" i="31"/>
  <c r="BV17" i="29"/>
  <c r="BO19" i="29"/>
  <c r="BR25" i="29"/>
  <c r="BT7" i="29"/>
  <c r="BV13" i="29"/>
  <c r="BT13" i="29"/>
  <c r="BM11" i="29"/>
  <c r="BN11" i="29" s="1"/>
  <c r="N2" i="31"/>
  <c r="BP29" i="29"/>
  <c r="BQ29" i="29" s="1"/>
  <c r="R3" i="31"/>
  <c r="BU31" i="29"/>
  <c r="G2" i="31"/>
  <c r="P2" i="31"/>
  <c r="BV3" i="29"/>
  <c r="D2" i="31"/>
  <c r="BV6" i="29"/>
  <c r="E2" i="31"/>
  <c r="BV7" i="29"/>
  <c r="H2" i="31"/>
  <c r="BS11" i="29"/>
  <c r="BP22" i="29"/>
  <c r="BQ22" i="29" s="1"/>
  <c r="BT26" i="29"/>
  <c r="Q8" i="31"/>
  <c r="Q2" i="30"/>
  <c r="Z7" i="30"/>
  <c r="BT3" i="29"/>
  <c r="D5" i="31"/>
  <c r="BO27" i="29"/>
  <c r="BS31" i="29"/>
  <c r="L2" i="31"/>
  <c r="BV10" i="29"/>
  <c r="I2" i="31"/>
  <c r="BO11" i="29"/>
  <c r="BP10" i="29"/>
  <c r="BQ10" i="29" s="1"/>
  <c r="I4" i="31"/>
  <c r="BV14" i="29"/>
  <c r="K2" i="31"/>
  <c r="BP18" i="29"/>
  <c r="BQ18" i="29" s="1"/>
  <c r="M2" i="31"/>
  <c r="BT21" i="29"/>
  <c r="N4" i="31"/>
  <c r="BT6" i="29"/>
  <c r="E8" i="31"/>
  <c r="BL19" i="29"/>
  <c r="Q7" i="30"/>
  <c r="BT22" i="29"/>
  <c r="BR22" i="29"/>
  <c r="BS23" i="29"/>
  <c r="BO23" i="29"/>
  <c r="BV26" i="29"/>
  <c r="Q2" i="31"/>
  <c r="BR26" i="29"/>
  <c r="Q6" i="31"/>
  <c r="BT29" i="29"/>
  <c r="R2" i="31"/>
  <c r="BM31" i="29"/>
  <c r="BN31" i="29" s="1"/>
  <c r="BO31" i="29"/>
  <c r="K2" i="30"/>
  <c r="W2" i="30"/>
  <c r="K3" i="30"/>
  <c r="F2" i="31"/>
  <c r="J2" i="31"/>
  <c r="O2" i="31"/>
  <c r="O4" i="31"/>
  <c r="F5" i="31"/>
  <c r="J6" i="31"/>
  <c r="O6" i="31"/>
  <c r="BT10" i="26"/>
  <c r="BT6" i="26"/>
  <c r="BS11" i="26"/>
  <c r="BO11" i="26"/>
  <c r="I2" i="28"/>
  <c r="BV3" i="26"/>
  <c r="D2" i="28"/>
  <c r="BX6" i="26"/>
  <c r="E2" i="28"/>
  <c r="BM11" i="26"/>
  <c r="BN11" i="26" s="1"/>
  <c r="BV14" i="26"/>
  <c r="BS23" i="26"/>
  <c r="BO23" i="26"/>
  <c r="T2" i="27"/>
  <c r="BV26" i="26"/>
  <c r="Q2" i="28"/>
  <c r="BX26" i="26"/>
  <c r="BR26" i="26"/>
  <c r="BT29" i="26"/>
  <c r="K2" i="27"/>
  <c r="BV13" i="26"/>
  <c r="J2" i="28"/>
  <c r="BR13" i="26"/>
  <c r="BV17" i="26"/>
  <c r="L2" i="28"/>
  <c r="BR8" i="26"/>
  <c r="G2" i="28"/>
  <c r="BX9" i="26"/>
  <c r="H2" i="28"/>
  <c r="BW27" i="26"/>
  <c r="BO27" i="26"/>
  <c r="BX30" i="26"/>
  <c r="S2" i="28"/>
  <c r="BV7" i="26"/>
  <c r="F2" i="28"/>
  <c r="BR10" i="26"/>
  <c r="BX10" i="26"/>
  <c r="BR18" i="26"/>
  <c r="BV18" i="26"/>
  <c r="M2" i="28"/>
  <c r="BO19" i="26"/>
  <c r="Q2" i="27"/>
  <c r="BR25" i="26"/>
  <c r="P2" i="28"/>
  <c r="K2" i="28"/>
  <c r="BU19" i="26"/>
  <c r="BT22" i="26"/>
  <c r="O2" i="28"/>
  <c r="BP26" i="26"/>
  <c r="BQ26" i="26" s="1"/>
  <c r="BT30" i="26"/>
  <c r="N2" i="28"/>
  <c r="BP22" i="26"/>
  <c r="BQ22" i="26" s="1"/>
  <c r="BX22" i="26"/>
  <c r="BM23" i="26"/>
  <c r="BN23" i="26" s="1"/>
  <c r="BM31" i="26"/>
  <c r="BN31" i="26" s="1"/>
  <c r="BO31" i="26"/>
  <c r="B2" i="28"/>
  <c r="A2" i="14"/>
  <c r="A6" i="33"/>
  <c r="A10" i="33"/>
  <c r="A14" i="33"/>
  <c r="A18" i="33"/>
  <c r="A22" i="33"/>
  <c r="A26" i="33"/>
  <c r="A30" i="33"/>
  <c r="A4" i="34"/>
  <c r="A8" i="34"/>
  <c r="A12" i="34"/>
  <c r="A16" i="34"/>
  <c r="A20" i="34"/>
  <c r="A24" i="34"/>
  <c r="A28" i="34"/>
  <c r="B6" i="33"/>
  <c r="B10" i="33"/>
  <c r="B14" i="33"/>
  <c r="B18" i="33"/>
  <c r="B22" i="33"/>
  <c r="B26" i="33"/>
  <c r="B30" i="33"/>
  <c r="B4" i="34"/>
  <c r="B8" i="34"/>
  <c r="B12" i="34"/>
  <c r="B16" i="34"/>
  <c r="B20" i="34"/>
  <c r="B24" i="34"/>
  <c r="B28" i="34"/>
  <c r="A3" i="33"/>
  <c r="A7" i="33"/>
  <c r="A11" i="33"/>
  <c r="A15" i="33"/>
  <c r="A19" i="33"/>
  <c r="A23" i="33"/>
  <c r="A27" i="33"/>
  <c r="A31" i="33"/>
  <c r="A5" i="34"/>
  <c r="A9" i="34"/>
  <c r="A13" i="34"/>
  <c r="A17" i="34"/>
  <c r="A21" i="34"/>
  <c r="A25" i="34"/>
  <c r="A29" i="34"/>
  <c r="B3" i="33"/>
  <c r="B7" i="33"/>
  <c r="B11" i="33"/>
  <c r="B15" i="33"/>
  <c r="B19" i="33"/>
  <c r="B23" i="33"/>
  <c r="B27" i="33"/>
  <c r="B31" i="33"/>
  <c r="B5" i="34"/>
  <c r="B9" i="34"/>
  <c r="B13" i="34"/>
  <c r="B17" i="34"/>
  <c r="B21" i="34"/>
  <c r="B25" i="34"/>
  <c r="B29" i="34"/>
  <c r="A4" i="33"/>
  <c r="A8" i="33"/>
  <c r="A12" i="33"/>
  <c r="A16" i="33"/>
  <c r="A20" i="33"/>
  <c r="A24" i="33"/>
  <c r="A28" i="33"/>
  <c r="A2" i="34"/>
  <c r="A6" i="34"/>
  <c r="A10" i="34"/>
  <c r="A14" i="34"/>
  <c r="A18" i="34"/>
  <c r="A22" i="34"/>
  <c r="A26" i="34"/>
  <c r="A30" i="34"/>
  <c r="B4" i="33"/>
  <c r="B8" i="33"/>
  <c r="B12" i="33"/>
  <c r="B16" i="33"/>
  <c r="B20" i="33"/>
  <c r="B24" i="33"/>
  <c r="B28" i="33"/>
  <c r="B2" i="34"/>
  <c r="B6" i="34"/>
  <c r="B10" i="34"/>
  <c r="B14" i="34"/>
  <c r="B18" i="34"/>
  <c r="B22" i="34"/>
  <c r="B26" i="34"/>
  <c r="B30" i="34"/>
  <c r="A5" i="33"/>
  <c r="A9" i="33"/>
  <c r="A13" i="33"/>
  <c r="A17" i="33"/>
  <c r="A21" i="33"/>
  <c r="A25" i="33"/>
  <c r="A29" i="33"/>
  <c r="A3" i="34"/>
  <c r="A7" i="34"/>
  <c r="A11" i="34"/>
  <c r="A15" i="34"/>
  <c r="A19" i="34"/>
  <c r="A23" i="34"/>
  <c r="A27" i="34"/>
  <c r="B5" i="33"/>
  <c r="B9" i="33"/>
  <c r="B13" i="33"/>
  <c r="B17" i="33"/>
  <c r="B21" i="33"/>
  <c r="B25" i="33"/>
  <c r="B29" i="33"/>
  <c r="B3" i="34"/>
  <c r="B7" i="34"/>
  <c r="B11" i="34"/>
  <c r="B15" i="34"/>
  <c r="B19" i="34"/>
  <c r="B23" i="34"/>
  <c r="B27" i="34"/>
  <c r="BR6" i="32"/>
  <c r="BT8" i="32"/>
  <c r="BV10" i="32"/>
  <c r="BU11" i="32"/>
  <c r="BP13" i="32"/>
  <c r="BQ13" i="32" s="1"/>
  <c r="BT18" i="32"/>
  <c r="BV22" i="32"/>
  <c r="BU23" i="32"/>
  <c r="BP26" i="32"/>
  <c r="BQ26" i="32" s="1"/>
  <c r="BM27" i="32"/>
  <c r="BN27" i="32" s="1"/>
  <c r="BR30" i="32"/>
  <c r="BT6" i="32"/>
  <c r="BV8" i="32"/>
  <c r="BP10" i="32"/>
  <c r="BQ10" i="32" s="1"/>
  <c r="BM11" i="32"/>
  <c r="BN11" i="32" s="1"/>
  <c r="BR13" i="32"/>
  <c r="BV18" i="32"/>
  <c r="BU19" i="32"/>
  <c r="BP22" i="32"/>
  <c r="BQ22" i="32" s="1"/>
  <c r="BM23" i="32"/>
  <c r="BN23" i="32" s="1"/>
  <c r="BR26" i="32"/>
  <c r="BT30" i="32"/>
  <c r="BV29" i="32"/>
  <c r="BR7" i="32"/>
  <c r="BT9" i="32"/>
  <c r="BR14" i="32"/>
  <c r="BR17" i="32"/>
  <c r="BL19" i="32"/>
  <c r="BT21" i="32"/>
  <c r="BV25" i="32"/>
  <c r="BP29" i="32"/>
  <c r="BQ29" i="32" s="1"/>
  <c r="BS31" i="32"/>
  <c r="BP3" i="32"/>
  <c r="BQ3" i="32" s="1"/>
  <c r="BV6" i="32"/>
  <c r="BP8" i="32"/>
  <c r="BQ8" i="32" s="1"/>
  <c r="BR10" i="32"/>
  <c r="BT13" i="32"/>
  <c r="BP18" i="32"/>
  <c r="BQ18" i="32" s="1"/>
  <c r="BM19" i="32"/>
  <c r="BN19" i="32" s="1"/>
  <c r="BR22" i="32"/>
  <c r="BT26" i="32"/>
  <c r="BV30" i="32"/>
  <c r="BU31" i="32"/>
  <c r="BP7" i="32"/>
  <c r="BQ7" i="32" s="1"/>
  <c r="BV9" i="32"/>
  <c r="BT17" i="32"/>
  <c r="BV21" i="32"/>
  <c r="BP25" i="32"/>
  <c r="BQ25" i="32" s="1"/>
  <c r="BS27" i="32"/>
  <c r="BR29" i="32"/>
  <c r="BL31" i="32"/>
  <c r="BP6" i="32"/>
  <c r="BQ6" i="32" s="1"/>
  <c r="BU27" i="32"/>
  <c r="BP30" i="32"/>
  <c r="BQ30" i="32" s="1"/>
  <c r="BP9" i="32"/>
  <c r="BQ9" i="32" s="1"/>
  <c r="BP21" i="32"/>
  <c r="BQ21" i="32" s="1"/>
  <c r="BL27" i="32"/>
  <c r="A20" i="31"/>
  <c r="B18" i="30"/>
  <c r="B4" i="31"/>
  <c r="B12" i="31"/>
  <c r="B16" i="31"/>
  <c r="B24" i="31"/>
  <c r="B28" i="31"/>
  <c r="A3" i="30"/>
  <c r="A7" i="30"/>
  <c r="A11" i="30"/>
  <c r="A15" i="30"/>
  <c r="A19" i="30"/>
  <c r="A23" i="30"/>
  <c r="A27" i="30"/>
  <c r="A31" i="30"/>
  <c r="A5" i="31"/>
  <c r="A9" i="31"/>
  <c r="A13" i="31"/>
  <c r="A17" i="31"/>
  <c r="A21" i="31"/>
  <c r="A25" i="31"/>
  <c r="A29" i="31"/>
  <c r="B3" i="30"/>
  <c r="B27" i="30"/>
  <c r="B31" i="30"/>
  <c r="B5" i="31"/>
  <c r="B9" i="31"/>
  <c r="B13" i="31"/>
  <c r="B17" i="31"/>
  <c r="B21" i="31"/>
  <c r="B25" i="31"/>
  <c r="B29" i="31"/>
  <c r="A10" i="30"/>
  <c r="B22" i="30"/>
  <c r="B7" i="30"/>
  <c r="B15" i="30"/>
  <c r="B23" i="30"/>
  <c r="A4" i="30"/>
  <c r="A8" i="30"/>
  <c r="A12" i="30"/>
  <c r="A16" i="30"/>
  <c r="A20" i="30"/>
  <c r="A24" i="30"/>
  <c r="A28" i="30"/>
  <c r="A2" i="31"/>
  <c r="A6" i="31"/>
  <c r="A10" i="31"/>
  <c r="A14" i="31"/>
  <c r="A18" i="31"/>
  <c r="A22" i="31"/>
  <c r="A26" i="31"/>
  <c r="A30" i="31"/>
  <c r="A14" i="30"/>
  <c r="A4" i="31"/>
  <c r="B6" i="30"/>
  <c r="B20" i="31"/>
  <c r="B4" i="30"/>
  <c r="B8" i="30"/>
  <c r="B12" i="30"/>
  <c r="B16" i="30"/>
  <c r="B20" i="30"/>
  <c r="B24" i="30"/>
  <c r="B28" i="30"/>
  <c r="B2" i="31"/>
  <c r="B6" i="31"/>
  <c r="B10" i="31"/>
  <c r="B14" i="31"/>
  <c r="B18" i="31"/>
  <c r="B22" i="31"/>
  <c r="B26" i="31"/>
  <c r="B30" i="31"/>
  <c r="A18" i="30"/>
  <c r="A26" i="30"/>
  <c r="A12" i="31"/>
  <c r="A24" i="31"/>
  <c r="A28" i="31"/>
  <c r="B14" i="30"/>
  <c r="B30" i="30"/>
  <c r="B8" i="31"/>
  <c r="B11" i="30"/>
  <c r="A5" i="30"/>
  <c r="A9" i="30"/>
  <c r="A13" i="30"/>
  <c r="A17" i="30"/>
  <c r="A21" i="30"/>
  <c r="A25" i="30"/>
  <c r="A29" i="30"/>
  <c r="A3" i="31"/>
  <c r="A7" i="31"/>
  <c r="A11" i="31"/>
  <c r="A15" i="31"/>
  <c r="A19" i="31"/>
  <c r="A23" i="31"/>
  <c r="A27" i="31"/>
  <c r="A31" i="31"/>
  <c r="A6" i="30"/>
  <c r="A22" i="30"/>
  <c r="A30" i="30"/>
  <c r="A8" i="31"/>
  <c r="B10" i="30"/>
  <c r="B26" i="30"/>
  <c r="B19" i="30"/>
  <c r="B5" i="30"/>
  <c r="B9" i="30"/>
  <c r="B13" i="30"/>
  <c r="B17" i="30"/>
  <c r="B21" i="30"/>
  <c r="B25" i="30"/>
  <c r="B29" i="30"/>
  <c r="B3" i="31"/>
  <c r="B7" i="31"/>
  <c r="B11" i="31"/>
  <c r="B15" i="31"/>
  <c r="B19" i="31"/>
  <c r="B23" i="31"/>
  <c r="B27" i="31"/>
  <c r="BP8" i="29"/>
  <c r="BQ8" i="29" s="1"/>
  <c r="BR6" i="29"/>
  <c r="BT8" i="29"/>
  <c r="BU11" i="29"/>
  <c r="BP13" i="29"/>
  <c r="BQ13" i="29" s="1"/>
  <c r="BT18" i="29"/>
  <c r="BV22" i="29"/>
  <c r="BU23" i="29"/>
  <c r="BP26" i="29"/>
  <c r="BQ26" i="29" s="1"/>
  <c r="BM27" i="29"/>
  <c r="BN27" i="29" s="1"/>
  <c r="BR30" i="29"/>
  <c r="BM19" i="29"/>
  <c r="BN19" i="29" s="1"/>
  <c r="BV30" i="29"/>
  <c r="BP3" i="29"/>
  <c r="BQ3" i="29" s="1"/>
  <c r="BP7" i="29"/>
  <c r="BQ7" i="29" s="1"/>
  <c r="BR9" i="29"/>
  <c r="BL11" i="29"/>
  <c r="BP14" i="29"/>
  <c r="BQ14" i="29" s="1"/>
  <c r="BP17" i="29"/>
  <c r="BQ17" i="29" s="1"/>
  <c r="BS19" i="29"/>
  <c r="BR21" i="29"/>
  <c r="BL23" i="29"/>
  <c r="BT25" i="29"/>
  <c r="BV29" i="29"/>
  <c r="BR13" i="29"/>
  <c r="BV18" i="29"/>
  <c r="BU19" i="29"/>
  <c r="BM23" i="29"/>
  <c r="BN23" i="29" s="1"/>
  <c r="BT30" i="29"/>
  <c r="BR3" i="29"/>
  <c r="BR7" i="29"/>
  <c r="BT9" i="29"/>
  <c r="BR14" i="29"/>
  <c r="BR17" i="29"/>
  <c r="BV25" i="29"/>
  <c r="BV9" i="29"/>
  <c r="BT14" i="29"/>
  <c r="BT17" i="29"/>
  <c r="BV21" i="29"/>
  <c r="BP25" i="29"/>
  <c r="BQ25" i="29" s="1"/>
  <c r="BS27" i="29"/>
  <c r="BR29" i="29"/>
  <c r="BL31" i="29"/>
  <c r="BV8" i="29"/>
  <c r="BR10" i="29"/>
  <c r="BP6" i="29"/>
  <c r="BQ6" i="29" s="1"/>
  <c r="BR8" i="29"/>
  <c r="BT10" i="29"/>
  <c r="BR18" i="29"/>
  <c r="BU27" i="29"/>
  <c r="BP30" i="29"/>
  <c r="BQ30" i="29" s="1"/>
  <c r="BP9" i="29"/>
  <c r="BQ9" i="29" s="1"/>
  <c r="BP21" i="29"/>
  <c r="BQ21" i="29" s="1"/>
  <c r="BL27" i="29"/>
  <c r="A3" i="27"/>
  <c r="B3" i="27"/>
  <c r="BR6" i="26"/>
  <c r="BT8" i="26"/>
  <c r="BV10" i="26"/>
  <c r="BU11" i="26"/>
  <c r="BP13" i="26"/>
  <c r="BQ13" i="26" s="1"/>
  <c r="BX13" i="26"/>
  <c r="BT18" i="26"/>
  <c r="BV22" i="26"/>
  <c r="BU23" i="26"/>
  <c r="BM27" i="26"/>
  <c r="BN27" i="26" s="1"/>
  <c r="BR30" i="26"/>
  <c r="BP3" i="26"/>
  <c r="BQ3" i="26" s="1"/>
  <c r="BX3" i="26"/>
  <c r="BP7" i="26"/>
  <c r="BQ7" i="26" s="1"/>
  <c r="BX7" i="26"/>
  <c r="BR9" i="26"/>
  <c r="BL11" i="26"/>
  <c r="BW11" i="26"/>
  <c r="BP14" i="26"/>
  <c r="BQ14" i="26" s="1"/>
  <c r="BX14" i="26"/>
  <c r="BP17" i="26"/>
  <c r="BQ17" i="26" s="1"/>
  <c r="BX17" i="26"/>
  <c r="BS19" i="26"/>
  <c r="BR21" i="26"/>
  <c r="BL23" i="26"/>
  <c r="BW23" i="26"/>
  <c r="BT25" i="26"/>
  <c r="BV29" i="26"/>
  <c r="BR3" i="26"/>
  <c r="BR7" i="26"/>
  <c r="BT9" i="26"/>
  <c r="BR14" i="26"/>
  <c r="BR17" i="26"/>
  <c r="BL19" i="26"/>
  <c r="BW19" i="26"/>
  <c r="BT21" i="26"/>
  <c r="BV25" i="26"/>
  <c r="BP29" i="26"/>
  <c r="BQ29" i="26" s="1"/>
  <c r="BX29" i="26"/>
  <c r="BS31" i="26"/>
  <c r="BP10" i="26"/>
  <c r="BQ10" i="26" s="1"/>
  <c r="BV6" i="26"/>
  <c r="BP8" i="26"/>
  <c r="BQ8" i="26" s="1"/>
  <c r="BX8" i="26"/>
  <c r="BT13" i="26"/>
  <c r="BP18" i="26"/>
  <c r="BQ18" i="26" s="1"/>
  <c r="BX18" i="26"/>
  <c r="BM19" i="26"/>
  <c r="BN19" i="26" s="1"/>
  <c r="BR22" i="26"/>
  <c r="BT26" i="26"/>
  <c r="BV30" i="26"/>
  <c r="BU31" i="26"/>
  <c r="BV8" i="26"/>
  <c r="BT3" i="26"/>
  <c r="BT7" i="26"/>
  <c r="BV9" i="26"/>
  <c r="BT14" i="26"/>
  <c r="BT17" i="26"/>
  <c r="BV21" i="26"/>
  <c r="BP25" i="26"/>
  <c r="BQ25" i="26" s="1"/>
  <c r="BX25" i="26"/>
  <c r="BS27" i="26"/>
  <c r="BR29" i="26"/>
  <c r="BL31" i="26"/>
  <c r="BW31" i="26"/>
  <c r="BP6" i="26"/>
  <c r="BQ6" i="26" s="1"/>
  <c r="BU27" i="26"/>
  <c r="BP30" i="26"/>
  <c r="BQ30" i="26" s="1"/>
  <c r="BP9" i="26"/>
  <c r="BQ9" i="26" s="1"/>
  <c r="BP21" i="26"/>
  <c r="BQ21" i="26" s="1"/>
  <c r="BL27" i="26"/>
  <c r="C2" i="14" l="1"/>
  <c r="D2" i="12"/>
  <c r="C2" i="12"/>
  <c r="BL4" i="7"/>
  <c r="BM4" i="7"/>
  <c r="BN4" i="7" s="1"/>
  <c r="BP4" i="7"/>
  <c r="BR4" i="7"/>
  <c r="BS4" i="7"/>
  <c r="BU4" i="7"/>
  <c r="BW4" i="7"/>
  <c r="BL6" i="7"/>
  <c r="BM6" i="7"/>
  <c r="BN6" i="7" s="1"/>
  <c r="BS6" i="7"/>
  <c r="BU6" i="7"/>
  <c r="BW6" i="7"/>
  <c r="BL7" i="7"/>
  <c r="BM7" i="7"/>
  <c r="BN7" i="7" s="1"/>
  <c r="BS7" i="7"/>
  <c r="BU7" i="7"/>
  <c r="BW7" i="7"/>
  <c r="BL8" i="7"/>
  <c r="BM8" i="7"/>
  <c r="BN8" i="7" s="1"/>
  <c r="BS8" i="7"/>
  <c r="BU8" i="7"/>
  <c r="BW8" i="7"/>
  <c r="BL9" i="7"/>
  <c r="BM9" i="7"/>
  <c r="BN9" i="7" s="1"/>
  <c r="BS9" i="7"/>
  <c r="BU9" i="7"/>
  <c r="BW9" i="7"/>
  <c r="BL10" i="7"/>
  <c r="BM10" i="7"/>
  <c r="BN10" i="7" s="1"/>
  <c r="BS10" i="7"/>
  <c r="BU10" i="7"/>
  <c r="BW10" i="7"/>
  <c r="BP11" i="7"/>
  <c r="BR11" i="7"/>
  <c r="BL13" i="7"/>
  <c r="BM13" i="7"/>
  <c r="BN13" i="7" s="1"/>
  <c r="BS13" i="7"/>
  <c r="BU13" i="7"/>
  <c r="BW13" i="7"/>
  <c r="BL14" i="7"/>
  <c r="BM14" i="7"/>
  <c r="BN14" i="7" s="1"/>
  <c r="BS14" i="7"/>
  <c r="BU14" i="7"/>
  <c r="BW14" i="7"/>
  <c r="BL15" i="7"/>
  <c r="BM15" i="7"/>
  <c r="BN15" i="7" s="1"/>
  <c r="BP15" i="7"/>
  <c r="BR15" i="7"/>
  <c r="BS15" i="7"/>
  <c r="BU15" i="7"/>
  <c r="BW15" i="7"/>
  <c r="BL17" i="7"/>
  <c r="BM17" i="7"/>
  <c r="BN17" i="7" s="1"/>
  <c r="BS17" i="7"/>
  <c r="BU17" i="7"/>
  <c r="BW17" i="7"/>
  <c r="BL18" i="7"/>
  <c r="BM18" i="7"/>
  <c r="BN18" i="7" s="1"/>
  <c r="BS18" i="7"/>
  <c r="BU18" i="7"/>
  <c r="BW18" i="7"/>
  <c r="BP19" i="7"/>
  <c r="BR19" i="7"/>
  <c r="BL21" i="7"/>
  <c r="BM21" i="7"/>
  <c r="BN21" i="7" s="1"/>
  <c r="BS21" i="7"/>
  <c r="BU21" i="7"/>
  <c r="BW21" i="7"/>
  <c r="BL22" i="7"/>
  <c r="BM22" i="7"/>
  <c r="BN22" i="7" s="1"/>
  <c r="BS22" i="7"/>
  <c r="BU22" i="7"/>
  <c r="BW22" i="7"/>
  <c r="BP23" i="7"/>
  <c r="BR23" i="7"/>
  <c r="BL25" i="7"/>
  <c r="BM25" i="7"/>
  <c r="BN25" i="7" s="1"/>
  <c r="BS25" i="7"/>
  <c r="BU25" i="7"/>
  <c r="BW25" i="7"/>
  <c r="BL26" i="7"/>
  <c r="BM26" i="7"/>
  <c r="BN26" i="7" s="1"/>
  <c r="BS26" i="7"/>
  <c r="BU26" i="7"/>
  <c r="BW26" i="7"/>
  <c r="BP27" i="7"/>
  <c r="BR27" i="7"/>
  <c r="BL29" i="7"/>
  <c r="BM29" i="7"/>
  <c r="BN29" i="7" s="1"/>
  <c r="BS29" i="7"/>
  <c r="BU29" i="7"/>
  <c r="BW29" i="7"/>
  <c r="BL30" i="7"/>
  <c r="BM30" i="7"/>
  <c r="BN30" i="7" s="1"/>
  <c r="BS30" i="7"/>
  <c r="BU30" i="7"/>
  <c r="BW30" i="7"/>
  <c r="BP31" i="7"/>
  <c r="BR31" i="7"/>
  <c r="BW3" i="7"/>
  <c r="BU3" i="7"/>
  <c r="BS3" i="7"/>
  <c r="BN3" i="7"/>
  <c r="BL3" i="7"/>
  <c r="AE3" i="7" l="1"/>
  <c r="AG3" i="7"/>
  <c r="AI3" i="7"/>
  <c r="AK3" i="7"/>
  <c r="AM3" i="7"/>
  <c r="AO3" i="7"/>
  <c r="AQ3" i="7"/>
  <c r="AS3" i="7"/>
  <c r="AU3" i="7"/>
  <c r="AW3" i="7"/>
  <c r="AY3" i="7"/>
  <c r="BA3" i="7"/>
  <c r="BC3" i="7"/>
  <c r="BE3" i="7"/>
  <c r="BG3" i="7"/>
  <c r="BI3" i="7"/>
  <c r="AE6" i="7"/>
  <c r="AG6" i="7"/>
  <c r="AI6" i="7"/>
  <c r="AK6" i="7"/>
  <c r="AM6" i="7"/>
  <c r="AO6" i="7"/>
  <c r="AQ6" i="7"/>
  <c r="AS6" i="7"/>
  <c r="AU6" i="7"/>
  <c r="AW6" i="7"/>
  <c r="AY6" i="7"/>
  <c r="BA6" i="7"/>
  <c r="BC6" i="7"/>
  <c r="BE6" i="7"/>
  <c r="BG6" i="7"/>
  <c r="BI6" i="7"/>
  <c r="AE7" i="7"/>
  <c r="AG7" i="7"/>
  <c r="AI7" i="7"/>
  <c r="AK7" i="7"/>
  <c r="AM7" i="7"/>
  <c r="AO7" i="7"/>
  <c r="AQ7" i="7"/>
  <c r="AS7" i="7"/>
  <c r="AU7" i="7"/>
  <c r="AW7" i="7"/>
  <c r="AY7" i="7"/>
  <c r="BA7" i="7"/>
  <c r="BC7" i="7"/>
  <c r="BE7" i="7"/>
  <c r="BG7" i="7"/>
  <c r="BI7" i="7"/>
  <c r="AE8" i="7"/>
  <c r="AG8" i="7"/>
  <c r="AI8" i="7"/>
  <c r="AK8" i="7"/>
  <c r="AM8" i="7"/>
  <c r="AO8" i="7"/>
  <c r="AQ8" i="7"/>
  <c r="AS8" i="7"/>
  <c r="AU8" i="7"/>
  <c r="AW8" i="7"/>
  <c r="AY8" i="7"/>
  <c r="BA8" i="7"/>
  <c r="BC8" i="7"/>
  <c r="BE8" i="7"/>
  <c r="BG8" i="7"/>
  <c r="BI8" i="7"/>
  <c r="AE9" i="7"/>
  <c r="AG9" i="7"/>
  <c r="AI9" i="7"/>
  <c r="AK9" i="7"/>
  <c r="AM9" i="7"/>
  <c r="AO9" i="7"/>
  <c r="AQ9" i="7"/>
  <c r="AS9" i="7"/>
  <c r="AU9" i="7"/>
  <c r="AW9" i="7"/>
  <c r="AY9" i="7"/>
  <c r="BA9" i="7"/>
  <c r="BC9" i="7"/>
  <c r="BE9" i="7"/>
  <c r="BG9" i="7"/>
  <c r="BI9" i="7"/>
  <c r="AE10" i="7"/>
  <c r="AG10" i="7"/>
  <c r="AI10" i="7"/>
  <c r="AK10" i="7"/>
  <c r="AM10" i="7"/>
  <c r="AO10" i="7"/>
  <c r="AQ10" i="7"/>
  <c r="AS10" i="7"/>
  <c r="AU10" i="7"/>
  <c r="AW10" i="7"/>
  <c r="AY10" i="7"/>
  <c r="BA10" i="7"/>
  <c r="BC10" i="7"/>
  <c r="BE10" i="7"/>
  <c r="BG10" i="7"/>
  <c r="BI10" i="7"/>
  <c r="AD11" i="7"/>
  <c r="AF11" i="7"/>
  <c r="AH11" i="7"/>
  <c r="AJ11" i="7"/>
  <c r="AL11" i="7"/>
  <c r="AN11" i="7"/>
  <c r="AP11" i="7"/>
  <c r="AR11" i="7"/>
  <c r="AT11" i="7"/>
  <c r="AV11" i="7"/>
  <c r="AX11" i="7"/>
  <c r="AZ11" i="7"/>
  <c r="BB11" i="7"/>
  <c r="BD11" i="7"/>
  <c r="BF11" i="7"/>
  <c r="BH11" i="7"/>
  <c r="AE13" i="7"/>
  <c r="AG13" i="7"/>
  <c r="AI13" i="7"/>
  <c r="AK13" i="7"/>
  <c r="AM13" i="7"/>
  <c r="AO13" i="7"/>
  <c r="AQ13" i="7"/>
  <c r="AS13" i="7"/>
  <c r="AU13" i="7"/>
  <c r="AW13" i="7"/>
  <c r="AY13" i="7"/>
  <c r="BA13" i="7"/>
  <c r="BC13" i="7"/>
  <c r="BE13" i="7"/>
  <c r="BG13" i="7"/>
  <c r="BI13" i="7"/>
  <c r="AE14" i="7"/>
  <c r="AG14" i="7"/>
  <c r="AI14" i="7"/>
  <c r="AK14" i="7"/>
  <c r="AM14" i="7"/>
  <c r="AO14" i="7"/>
  <c r="AQ14" i="7"/>
  <c r="AS14" i="7"/>
  <c r="AU14" i="7"/>
  <c r="AW14" i="7"/>
  <c r="AY14" i="7"/>
  <c r="BA14" i="7"/>
  <c r="BC14" i="7"/>
  <c r="BE14" i="7"/>
  <c r="BG14" i="7"/>
  <c r="BI14" i="7"/>
  <c r="AE17" i="7"/>
  <c r="AG17" i="7"/>
  <c r="AI17" i="7"/>
  <c r="AK17" i="7"/>
  <c r="AM17" i="7"/>
  <c r="AO17" i="7"/>
  <c r="AQ17" i="7"/>
  <c r="AS17" i="7"/>
  <c r="AU17" i="7"/>
  <c r="AW17" i="7"/>
  <c r="AY17" i="7"/>
  <c r="BA17" i="7"/>
  <c r="BC17" i="7"/>
  <c r="BE17" i="7"/>
  <c r="BG17" i="7"/>
  <c r="BI17" i="7"/>
  <c r="AE18" i="7"/>
  <c r="AG18" i="7"/>
  <c r="AI18" i="7"/>
  <c r="AK18" i="7"/>
  <c r="AM18" i="7"/>
  <c r="AO18" i="7"/>
  <c r="AQ18" i="7"/>
  <c r="AS18" i="7"/>
  <c r="AU18" i="7"/>
  <c r="AW18" i="7"/>
  <c r="AY18" i="7"/>
  <c r="BA18" i="7"/>
  <c r="BC18" i="7"/>
  <c r="BE18" i="7"/>
  <c r="BG18" i="7"/>
  <c r="BI18" i="7"/>
  <c r="AD19" i="7"/>
  <c r="AF19" i="7"/>
  <c r="AH19" i="7"/>
  <c r="AJ19" i="7"/>
  <c r="AL19" i="7"/>
  <c r="AN19" i="7"/>
  <c r="AP19" i="7"/>
  <c r="AR19" i="7"/>
  <c r="AT19" i="7"/>
  <c r="AV19" i="7"/>
  <c r="AX19" i="7"/>
  <c r="AZ19" i="7"/>
  <c r="BB19" i="7"/>
  <c r="BD19" i="7"/>
  <c r="BF19" i="7"/>
  <c r="BH19" i="7"/>
  <c r="AE21" i="7"/>
  <c r="AG21" i="7"/>
  <c r="AI21" i="7"/>
  <c r="AK21" i="7"/>
  <c r="AM21" i="7"/>
  <c r="AO21" i="7"/>
  <c r="AQ21" i="7"/>
  <c r="AS21" i="7"/>
  <c r="AU21" i="7"/>
  <c r="AW21" i="7"/>
  <c r="AY21" i="7"/>
  <c r="BA21" i="7"/>
  <c r="BC21" i="7"/>
  <c r="BE21" i="7"/>
  <c r="BG21" i="7"/>
  <c r="BI21" i="7"/>
  <c r="AE22" i="7"/>
  <c r="AG22" i="7"/>
  <c r="AI22" i="7"/>
  <c r="AK22" i="7"/>
  <c r="AM22" i="7"/>
  <c r="AO22" i="7"/>
  <c r="AQ22" i="7"/>
  <c r="AS22" i="7"/>
  <c r="AU22" i="7"/>
  <c r="AW22" i="7"/>
  <c r="AY22" i="7"/>
  <c r="BA22" i="7"/>
  <c r="BC22" i="7"/>
  <c r="BE22" i="7"/>
  <c r="BG22" i="7"/>
  <c r="BI22" i="7"/>
  <c r="AD23" i="7"/>
  <c r="AF23" i="7"/>
  <c r="AH23" i="7"/>
  <c r="AJ23" i="7"/>
  <c r="AL23" i="7"/>
  <c r="AN23" i="7"/>
  <c r="AP23" i="7"/>
  <c r="AR23" i="7"/>
  <c r="AT23" i="7"/>
  <c r="AV23" i="7"/>
  <c r="AX23" i="7"/>
  <c r="AZ23" i="7"/>
  <c r="BB23" i="7"/>
  <c r="BD23" i="7"/>
  <c r="BF23" i="7"/>
  <c r="BH23" i="7"/>
  <c r="AE25" i="7"/>
  <c r="AG25" i="7"/>
  <c r="AI25" i="7"/>
  <c r="AK25" i="7"/>
  <c r="AM25" i="7"/>
  <c r="AO25" i="7"/>
  <c r="AQ25" i="7"/>
  <c r="AS25" i="7"/>
  <c r="AU25" i="7"/>
  <c r="AW25" i="7"/>
  <c r="AY25" i="7"/>
  <c r="BA25" i="7"/>
  <c r="BC25" i="7"/>
  <c r="BE25" i="7"/>
  <c r="BG25" i="7"/>
  <c r="BI25" i="7"/>
  <c r="AE26" i="7"/>
  <c r="AG26" i="7"/>
  <c r="AI26" i="7"/>
  <c r="AK26" i="7"/>
  <c r="AM26" i="7"/>
  <c r="AO26" i="7"/>
  <c r="AQ26" i="7"/>
  <c r="AS26" i="7"/>
  <c r="AU26" i="7"/>
  <c r="AW26" i="7"/>
  <c r="AY26" i="7"/>
  <c r="BA26" i="7"/>
  <c r="BC26" i="7"/>
  <c r="BE26" i="7"/>
  <c r="BG26" i="7"/>
  <c r="BI26" i="7"/>
  <c r="AD27" i="7"/>
  <c r="AF27" i="7"/>
  <c r="AH27" i="7"/>
  <c r="AJ27" i="7"/>
  <c r="AL27" i="7"/>
  <c r="AN27" i="7"/>
  <c r="AP27" i="7"/>
  <c r="AR27" i="7"/>
  <c r="AT27" i="7"/>
  <c r="AV27" i="7"/>
  <c r="AX27" i="7"/>
  <c r="AZ27" i="7"/>
  <c r="BB27" i="7"/>
  <c r="BD27" i="7"/>
  <c r="BF27" i="7"/>
  <c r="BH27" i="7"/>
  <c r="AE29" i="7"/>
  <c r="AG29" i="7"/>
  <c r="AI29" i="7"/>
  <c r="AK29" i="7"/>
  <c r="AM29" i="7"/>
  <c r="AO29" i="7"/>
  <c r="AQ29" i="7"/>
  <c r="AS29" i="7"/>
  <c r="AU29" i="7"/>
  <c r="AW29" i="7"/>
  <c r="AY29" i="7"/>
  <c r="BA29" i="7"/>
  <c r="BC29" i="7"/>
  <c r="BE29" i="7"/>
  <c r="BG29" i="7"/>
  <c r="BI29" i="7"/>
  <c r="AE30" i="7"/>
  <c r="AG30" i="7"/>
  <c r="AI30" i="7"/>
  <c r="AK30" i="7"/>
  <c r="AM30" i="7"/>
  <c r="AO30" i="7"/>
  <c r="AQ30" i="7"/>
  <c r="AS30" i="7"/>
  <c r="AU30" i="7"/>
  <c r="AW30" i="7"/>
  <c r="AY30" i="7"/>
  <c r="BA30" i="7"/>
  <c r="BC30" i="7"/>
  <c r="BE30" i="7"/>
  <c r="BG30" i="7"/>
  <c r="BI30" i="7"/>
  <c r="AD31" i="7"/>
  <c r="AF31" i="7"/>
  <c r="AH31" i="7"/>
  <c r="AJ31" i="7"/>
  <c r="AL31" i="7"/>
  <c r="AN31" i="7"/>
  <c r="AP31" i="7"/>
  <c r="AR31" i="7"/>
  <c r="AT31" i="7"/>
  <c r="AV31" i="7"/>
  <c r="AX31" i="7"/>
  <c r="AZ31" i="7"/>
  <c r="BB31" i="7"/>
  <c r="BD31" i="7"/>
  <c r="BF31" i="7"/>
  <c r="BH31" i="7"/>
  <c r="D31" i="7" l="1"/>
  <c r="F31" i="7"/>
  <c r="H31" i="7"/>
  <c r="J31" i="7"/>
  <c r="L31" i="7"/>
  <c r="N31" i="7"/>
  <c r="P31" i="7"/>
  <c r="R31" i="7"/>
  <c r="T31" i="7"/>
  <c r="V31" i="7"/>
  <c r="X31" i="7"/>
  <c r="Z31" i="7"/>
  <c r="AB31" i="7"/>
  <c r="D27" i="7"/>
  <c r="F27" i="7"/>
  <c r="H27" i="7"/>
  <c r="J27" i="7"/>
  <c r="L27" i="7"/>
  <c r="N27" i="7"/>
  <c r="P27" i="7"/>
  <c r="R27" i="7"/>
  <c r="T27" i="7"/>
  <c r="V27" i="7"/>
  <c r="X27" i="7"/>
  <c r="Z27" i="7"/>
  <c r="AB27" i="7"/>
  <c r="D23" i="7"/>
  <c r="F23" i="7"/>
  <c r="H23" i="7"/>
  <c r="J23" i="7"/>
  <c r="L23" i="7"/>
  <c r="N23" i="7"/>
  <c r="P23" i="7"/>
  <c r="R23" i="7"/>
  <c r="T23" i="7"/>
  <c r="V23" i="7"/>
  <c r="X23" i="7"/>
  <c r="Z23" i="7"/>
  <c r="AB23" i="7"/>
  <c r="D19" i="7"/>
  <c r="F19" i="7"/>
  <c r="H19" i="7"/>
  <c r="J19" i="7"/>
  <c r="L19" i="7"/>
  <c r="N19" i="7"/>
  <c r="P19" i="7"/>
  <c r="R19" i="7"/>
  <c r="T19" i="7"/>
  <c r="V19" i="7"/>
  <c r="X19" i="7"/>
  <c r="Z19" i="7"/>
  <c r="AB19" i="7"/>
  <c r="D11" i="7"/>
  <c r="F11" i="7"/>
  <c r="H11" i="7"/>
  <c r="J11" i="7"/>
  <c r="L11" i="7"/>
  <c r="N11" i="7"/>
  <c r="P11" i="7"/>
  <c r="R11" i="7"/>
  <c r="T11" i="7"/>
  <c r="V11" i="7"/>
  <c r="X11" i="7"/>
  <c r="Z11" i="7"/>
  <c r="AB11" i="7"/>
  <c r="Y2" i="12"/>
  <c r="X2" i="12"/>
  <c r="V2" i="12"/>
  <c r="U2" i="12"/>
  <c r="F2" i="12"/>
  <c r="B23" i="7"/>
  <c r="B19" i="7"/>
  <c r="S2" i="12"/>
  <c r="R2" i="12"/>
  <c r="P2" i="12"/>
  <c r="O2" i="12"/>
  <c r="N2" i="12"/>
  <c r="M2" i="12"/>
  <c r="L2" i="12"/>
  <c r="J2" i="12"/>
  <c r="I2" i="12"/>
  <c r="H2" i="12"/>
  <c r="G2" i="12"/>
  <c r="E2" i="12"/>
  <c r="C3" i="7"/>
  <c r="D2" i="14" s="1"/>
  <c r="E3" i="7"/>
  <c r="G3" i="7"/>
  <c r="I3" i="7"/>
  <c r="K3" i="7"/>
  <c r="M3" i="7"/>
  <c r="O3" i="7"/>
  <c r="Q3" i="7"/>
  <c r="S3" i="7"/>
  <c r="U3" i="7"/>
  <c r="W3" i="7"/>
  <c r="Y3" i="7"/>
  <c r="AA3" i="7"/>
  <c r="AC3" i="7"/>
  <c r="E6" i="7"/>
  <c r="G6" i="7"/>
  <c r="I6" i="7"/>
  <c r="K6" i="7"/>
  <c r="M6" i="7"/>
  <c r="O6" i="7"/>
  <c r="Q6" i="7"/>
  <c r="S6" i="7"/>
  <c r="U6" i="7"/>
  <c r="W6" i="7"/>
  <c r="Y6" i="7"/>
  <c r="AA6" i="7"/>
  <c r="AC6" i="7"/>
  <c r="E7" i="7"/>
  <c r="G7" i="7"/>
  <c r="I7" i="7"/>
  <c r="K7" i="7"/>
  <c r="M7" i="7"/>
  <c r="O7" i="7"/>
  <c r="Q7" i="7"/>
  <c r="S7" i="7"/>
  <c r="U7" i="7"/>
  <c r="W7" i="7"/>
  <c r="Y7" i="7"/>
  <c r="AA7" i="7"/>
  <c r="AC7" i="7"/>
  <c r="E8" i="7"/>
  <c r="G8" i="7"/>
  <c r="I8" i="7"/>
  <c r="K8" i="7"/>
  <c r="M8" i="7"/>
  <c r="O8" i="7"/>
  <c r="Q8" i="7"/>
  <c r="S8" i="7"/>
  <c r="U8" i="7"/>
  <c r="W8" i="7"/>
  <c r="Y8" i="7"/>
  <c r="AA8" i="7"/>
  <c r="AC8" i="7"/>
  <c r="E9" i="7"/>
  <c r="G9" i="7"/>
  <c r="I9" i="7"/>
  <c r="K9" i="7"/>
  <c r="M9" i="7"/>
  <c r="O9" i="7"/>
  <c r="Q9" i="7"/>
  <c r="S9" i="7"/>
  <c r="U9" i="7"/>
  <c r="W9" i="7"/>
  <c r="Y9" i="7"/>
  <c r="AA9" i="7"/>
  <c r="AC9" i="7"/>
  <c r="E10" i="7"/>
  <c r="G10" i="7"/>
  <c r="I10" i="7"/>
  <c r="K10" i="7"/>
  <c r="M10" i="7"/>
  <c r="O10" i="7"/>
  <c r="Q10" i="7"/>
  <c r="S10" i="7"/>
  <c r="U10" i="7"/>
  <c r="W10" i="7"/>
  <c r="Y10" i="7"/>
  <c r="AA10" i="7"/>
  <c r="AC10" i="7"/>
  <c r="E13" i="7"/>
  <c r="G13" i="7"/>
  <c r="I13" i="7"/>
  <c r="K13" i="7"/>
  <c r="M13" i="7"/>
  <c r="O13" i="7"/>
  <c r="Q13" i="7"/>
  <c r="S13" i="7"/>
  <c r="U13" i="7"/>
  <c r="W13" i="7"/>
  <c r="Y13" i="7"/>
  <c r="AA13" i="7"/>
  <c r="AC13" i="7"/>
  <c r="E14" i="7"/>
  <c r="G14" i="7"/>
  <c r="I14" i="7"/>
  <c r="K14" i="7"/>
  <c r="M14" i="7"/>
  <c r="O14" i="7"/>
  <c r="Q14" i="7"/>
  <c r="S14" i="7"/>
  <c r="U14" i="7"/>
  <c r="W14" i="7"/>
  <c r="Y14" i="7"/>
  <c r="AA14" i="7"/>
  <c r="AC14" i="7"/>
  <c r="E17" i="7"/>
  <c r="G17" i="7"/>
  <c r="I17" i="7"/>
  <c r="K17" i="7"/>
  <c r="M17" i="7"/>
  <c r="O17" i="7"/>
  <c r="Q17" i="7"/>
  <c r="S17" i="7"/>
  <c r="U17" i="7"/>
  <c r="W17" i="7"/>
  <c r="Y17" i="7"/>
  <c r="AA17" i="7"/>
  <c r="AC17" i="7"/>
  <c r="E18" i="7"/>
  <c r="G18" i="7"/>
  <c r="I18" i="7"/>
  <c r="K18" i="7"/>
  <c r="M18" i="7"/>
  <c r="O18" i="7"/>
  <c r="Q18" i="7"/>
  <c r="S18" i="7"/>
  <c r="U18" i="7"/>
  <c r="W18" i="7"/>
  <c r="Y18" i="7"/>
  <c r="AA18" i="7"/>
  <c r="AC18" i="7"/>
  <c r="E21" i="7"/>
  <c r="G21" i="7"/>
  <c r="I21" i="7"/>
  <c r="K21" i="7"/>
  <c r="M21" i="7"/>
  <c r="O21" i="7"/>
  <c r="Q21" i="7"/>
  <c r="S21" i="7"/>
  <c r="U21" i="7"/>
  <c r="W21" i="7"/>
  <c r="Y21" i="7"/>
  <c r="AA21" i="7"/>
  <c r="AC21" i="7"/>
  <c r="E22" i="7"/>
  <c r="G22" i="7"/>
  <c r="I22" i="7"/>
  <c r="K22" i="7"/>
  <c r="M22" i="7"/>
  <c r="O22" i="7"/>
  <c r="Q22" i="7"/>
  <c r="S22" i="7"/>
  <c r="U22" i="7"/>
  <c r="W22" i="7"/>
  <c r="Y22" i="7"/>
  <c r="AA22" i="7"/>
  <c r="AC22" i="7"/>
  <c r="E25" i="7"/>
  <c r="G25" i="7"/>
  <c r="I25" i="7"/>
  <c r="K25" i="7"/>
  <c r="M25" i="7"/>
  <c r="O25" i="7"/>
  <c r="Q25" i="7"/>
  <c r="S25" i="7"/>
  <c r="U25" i="7"/>
  <c r="W25" i="7"/>
  <c r="Y25" i="7"/>
  <c r="AA25" i="7"/>
  <c r="AC25" i="7"/>
  <c r="E26" i="7"/>
  <c r="G26" i="7"/>
  <c r="I26" i="7"/>
  <c r="K26" i="7"/>
  <c r="M26" i="7"/>
  <c r="O26" i="7"/>
  <c r="Q26" i="7"/>
  <c r="S26" i="7"/>
  <c r="U26" i="7"/>
  <c r="W26" i="7"/>
  <c r="Y26" i="7"/>
  <c r="AA26" i="7"/>
  <c r="AC26" i="7"/>
  <c r="E29" i="7"/>
  <c r="G29" i="7"/>
  <c r="I29" i="7"/>
  <c r="K29" i="7"/>
  <c r="M29" i="7"/>
  <c r="O29" i="7"/>
  <c r="Q29" i="7"/>
  <c r="S29" i="7"/>
  <c r="U29" i="7"/>
  <c r="W29" i="7"/>
  <c r="Y29" i="7"/>
  <c r="AA29" i="7"/>
  <c r="AC29" i="7"/>
  <c r="E30" i="7"/>
  <c r="G30" i="7"/>
  <c r="I30" i="7"/>
  <c r="K30" i="7"/>
  <c r="M30" i="7"/>
  <c r="O30" i="7"/>
  <c r="Q30" i="7"/>
  <c r="S30" i="7"/>
  <c r="U30" i="7"/>
  <c r="W30" i="7"/>
  <c r="Y30" i="7"/>
  <c r="AA30" i="7"/>
  <c r="AC30" i="7"/>
  <c r="B31" i="7"/>
  <c r="B27" i="7"/>
  <c r="B11" i="7"/>
  <c r="C30" i="7"/>
  <c r="S2" i="14" s="1"/>
  <c r="C29" i="7"/>
  <c r="C26" i="7"/>
  <c r="Q2" i="14" s="1"/>
  <c r="C25" i="7"/>
  <c r="C22" i="7"/>
  <c r="C21" i="7"/>
  <c r="C18" i="7"/>
  <c r="C17" i="7"/>
  <c r="C14" i="7"/>
  <c r="C13" i="7"/>
  <c r="J2" i="14" s="1"/>
  <c r="C7" i="7"/>
  <c r="F2" i="14" s="1"/>
  <c r="C8" i="7"/>
  <c r="C9" i="7"/>
  <c r="C10" i="7"/>
  <c r="I2" i="14" s="1"/>
  <c r="C6" i="7"/>
  <c r="BO31" i="7" l="1"/>
  <c r="BO23" i="7"/>
  <c r="T2" i="12"/>
  <c r="K2" i="12"/>
  <c r="BO11" i="7"/>
  <c r="BO27" i="7"/>
  <c r="BO19" i="7"/>
  <c r="BP8" i="7"/>
  <c r="BQ8" i="7" s="1"/>
  <c r="BT8" i="7"/>
  <c r="BV8" i="7"/>
  <c r="BX8" i="7"/>
  <c r="BR8" i="7"/>
  <c r="BX9" i="7"/>
  <c r="BP9" i="7"/>
  <c r="BQ9" i="7" s="1"/>
  <c r="BR9" i="7"/>
  <c r="BT9" i="7"/>
  <c r="BV9" i="7"/>
  <c r="BR18" i="7"/>
  <c r="BP18" i="7"/>
  <c r="BQ18" i="7" s="1"/>
  <c r="BT18" i="7"/>
  <c r="BX18" i="7"/>
  <c r="BV18" i="7"/>
  <c r="Q2" i="12"/>
  <c r="BM19" i="7"/>
  <c r="BN19" i="7" s="1"/>
  <c r="BW19" i="7"/>
  <c r="BS19" i="7"/>
  <c r="BU19" i="7"/>
  <c r="BL19" i="7"/>
  <c r="BV7" i="7"/>
  <c r="BP7" i="7"/>
  <c r="BQ7" i="7" s="1"/>
  <c r="BX7" i="7"/>
  <c r="BT7" i="7"/>
  <c r="BR7" i="7"/>
  <c r="BW31" i="7"/>
  <c r="BL31" i="7"/>
  <c r="BS31" i="7"/>
  <c r="BU31" i="7"/>
  <c r="BM31" i="7"/>
  <c r="BN31" i="7" s="1"/>
  <c r="BW23" i="7"/>
  <c r="BL23" i="7"/>
  <c r="BS23" i="7"/>
  <c r="BM23" i="7"/>
  <c r="BN23" i="7" s="1"/>
  <c r="BU23" i="7"/>
  <c r="BU27" i="7"/>
  <c r="BS27" i="7"/>
  <c r="BL27" i="7"/>
  <c r="BW27" i="7"/>
  <c r="BM27" i="7"/>
  <c r="BN27" i="7" s="1"/>
  <c r="BT22" i="7"/>
  <c r="BV22" i="7"/>
  <c r="BP22" i="7"/>
  <c r="BQ22" i="7" s="1"/>
  <c r="BX22" i="7"/>
  <c r="BR22" i="7"/>
  <c r="P2" i="14"/>
  <c r="BX25" i="7"/>
  <c r="BP25" i="7"/>
  <c r="BQ25" i="7" s="1"/>
  <c r="BR25" i="7"/>
  <c r="BT25" i="7"/>
  <c r="BV25" i="7"/>
  <c r="BP13" i="7"/>
  <c r="BQ13" i="7" s="1"/>
  <c r="BX13" i="7"/>
  <c r="BR13" i="7"/>
  <c r="BT13" i="7"/>
  <c r="BV13" i="7"/>
  <c r="G2" i="14"/>
  <c r="BT26" i="7"/>
  <c r="BV26" i="7"/>
  <c r="BR26" i="7"/>
  <c r="BP26" i="7"/>
  <c r="BQ26" i="7" s="1"/>
  <c r="BX26" i="7"/>
  <c r="Z2" i="12"/>
  <c r="K2" i="14"/>
  <c r="BV14" i="7"/>
  <c r="BX14" i="7"/>
  <c r="BP14" i="7"/>
  <c r="BQ14" i="7" s="1"/>
  <c r="BT14" i="7"/>
  <c r="BR14" i="7"/>
  <c r="R2" i="14"/>
  <c r="BX29" i="7"/>
  <c r="BP29" i="7"/>
  <c r="BQ29" i="7" s="1"/>
  <c r="BR29" i="7"/>
  <c r="BV29" i="7"/>
  <c r="BT29" i="7"/>
  <c r="N2" i="14"/>
  <c r="BX21" i="7"/>
  <c r="BP21" i="7"/>
  <c r="BQ21" i="7" s="1"/>
  <c r="BR21" i="7"/>
  <c r="BT21" i="7"/>
  <c r="BV21" i="7"/>
  <c r="BR3" i="7"/>
  <c r="BP3" i="7"/>
  <c r="BX3" i="7"/>
  <c r="BV3" i="7"/>
  <c r="BT3" i="7"/>
  <c r="BR6" i="7"/>
  <c r="BT6" i="7"/>
  <c r="BV6" i="7"/>
  <c r="BP6" i="7"/>
  <c r="BQ6" i="7" s="1"/>
  <c r="BX6" i="7"/>
  <c r="BT30" i="7"/>
  <c r="BP30" i="7"/>
  <c r="BQ30" i="7" s="1"/>
  <c r="BV30" i="7"/>
  <c r="BX30" i="7"/>
  <c r="BR30" i="7"/>
  <c r="BT10" i="7"/>
  <c r="BV10" i="7"/>
  <c r="BR10" i="7"/>
  <c r="BX10" i="7"/>
  <c r="BP10" i="7"/>
  <c r="BQ10" i="7" s="1"/>
  <c r="L2" i="14"/>
  <c r="BV17" i="7"/>
  <c r="BX17" i="7"/>
  <c r="BP17" i="7"/>
  <c r="BQ17" i="7" s="1"/>
  <c r="BT17" i="7"/>
  <c r="BR17" i="7"/>
  <c r="BS11" i="7"/>
  <c r="BW11" i="7"/>
  <c r="BU11" i="7"/>
  <c r="BM11" i="7"/>
  <c r="BN11" i="7" s="1"/>
  <c r="BL11" i="7"/>
  <c r="E2" i="14"/>
  <c r="W2" i="12"/>
  <c r="H2" i="14"/>
  <c r="M2" i="14"/>
  <c r="O2" i="14"/>
  <c r="BQ3" i="7" l="1"/>
</calcChain>
</file>

<file path=xl/sharedStrings.xml><?xml version="1.0" encoding="utf-8"?>
<sst xmlns="http://schemas.openxmlformats.org/spreadsheetml/2006/main" count="1670" uniqueCount="77">
  <si>
    <t>MEAN</t>
  </si>
  <si>
    <t>SD</t>
  </si>
  <si>
    <t>N</t>
  </si>
  <si>
    <t>–</t>
  </si>
  <si>
    <t>Body length</t>
  </si>
  <si>
    <t>Spine on leg I length</t>
  </si>
  <si>
    <t>Papilla on leg IV length</t>
  </si>
  <si>
    <t>Number of teeth on the collar</t>
  </si>
  <si>
    <t>Holotype</t>
  </si>
  <si>
    <t>1 (HOL)</t>
  </si>
  <si>
    <t>CHARACTER</t>
  </si>
  <si>
    <t>RANGE</t>
  </si>
  <si>
    <t>SPECIMEN</t>
  </si>
  <si>
    <t>µm</t>
  </si>
  <si>
    <t>Claw 1 lengths</t>
  </si>
  <si>
    <t>Claw 2 lengths</t>
  </si>
  <si>
    <t>Claw 3 lengths</t>
  </si>
  <si>
    <t>Claw 4 lengths</t>
  </si>
  <si>
    <t>Head appendages lengths</t>
  </si>
  <si>
    <r>
      <t xml:space="preserve">     Cirrus </t>
    </r>
    <r>
      <rPr>
        <i/>
        <sz val="10"/>
        <rFont val="Calibri"/>
        <family val="2"/>
        <charset val="238"/>
      </rPr>
      <t>internus</t>
    </r>
  </si>
  <si>
    <t xml:space="preserve">     Cephalic papilla</t>
  </si>
  <si>
    <r>
      <t xml:space="preserve">     Cirrus </t>
    </r>
    <r>
      <rPr>
        <i/>
        <sz val="10"/>
        <rFont val="Calibri"/>
        <family val="2"/>
        <charset val="238"/>
      </rPr>
      <t>externus</t>
    </r>
  </si>
  <si>
    <r>
      <t xml:space="preserve">     Cirrus </t>
    </r>
    <r>
      <rPr>
        <i/>
        <sz val="10"/>
        <rFont val="Calibri"/>
        <family val="2"/>
        <charset val="238"/>
      </rPr>
      <t>A</t>
    </r>
  </si>
  <si>
    <t xml:space="preserve">     Clava</t>
  </si>
  <si>
    <t>Body appendages lengths</t>
  </si>
  <si>
    <t>Scapular plate length</t>
  </si>
  <si>
    <t xml:space="preserve">     Branch</t>
  </si>
  <si>
    <t xml:space="preserve">     Spur</t>
  </si>
  <si>
    <t xml:space="preserve">     Spur/branch length ratio</t>
  </si>
  <si>
    <r>
      <t xml:space="preserve">     Cirrus </t>
    </r>
    <r>
      <rPr>
        <i/>
        <sz val="10"/>
        <rFont val="Calibri"/>
        <family val="2"/>
        <charset val="238"/>
      </rPr>
      <t>A</t>
    </r>
    <r>
      <rPr>
        <sz val="10"/>
        <rFont val="Calibri"/>
        <family val="2"/>
        <charset val="238"/>
      </rPr>
      <t>/Body length ratio</t>
    </r>
  </si>
  <si>
    <t>sc</t>
  </si>
  <si>
    <t>Individual</t>
  </si>
  <si>
    <r>
      <t xml:space="preserve">Cirrus </t>
    </r>
    <r>
      <rPr>
        <i/>
        <sz val="10"/>
        <rFont val="Calibri"/>
        <family val="2"/>
        <charset val="238"/>
      </rPr>
      <t>internus</t>
    </r>
  </si>
  <si>
    <t>Cephalic papilla</t>
  </si>
  <si>
    <r>
      <t xml:space="preserve">Cirrus </t>
    </r>
    <r>
      <rPr>
        <i/>
        <sz val="10"/>
        <rFont val="Calibri"/>
        <family val="2"/>
        <charset val="238"/>
      </rPr>
      <t>externus</t>
    </r>
  </si>
  <si>
    <t>Clava</t>
  </si>
  <si>
    <r>
      <t xml:space="preserve">Cirrus </t>
    </r>
    <r>
      <rPr>
        <i/>
        <sz val="10"/>
        <rFont val="Calibri"/>
        <family val="2"/>
        <charset val="238"/>
      </rPr>
      <t>A</t>
    </r>
  </si>
  <si>
    <r>
      <t xml:space="preserve">Cirrus </t>
    </r>
    <r>
      <rPr>
        <i/>
        <sz val="10"/>
        <rFont val="Calibri"/>
        <family val="2"/>
        <charset val="238"/>
      </rPr>
      <t>A</t>
    </r>
    <r>
      <rPr>
        <sz val="10"/>
        <rFont val="Calibri"/>
        <family val="2"/>
        <charset val="238"/>
      </rPr>
      <t>/Body length ratio</t>
    </r>
  </si>
  <si>
    <t>INSTRUCTIONS and TERMS OF USE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</si>
  <si>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</si>
  <si>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</si>
  <si>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</si>
  <si>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The template caluclates the </t>
    </r>
    <r>
      <rPr>
        <i/>
        <sz val="12"/>
        <rFont val="Calibri"/>
        <family val="2"/>
        <charset val="238"/>
      </rPr>
      <t>sc</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"males", "juveniles" and "larvae".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</si>
  <si>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</si>
  <si>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is a morphometric template for species of the Tardigrada Order </t>
    </r>
    <r>
      <rPr>
        <b/>
        <sz val="12"/>
        <rFont val="Calibri"/>
        <family val="2"/>
        <charset val="238"/>
      </rPr>
      <t>Echiniscoidea.</t>
    </r>
  </si>
  <si>
    <t>Data from sheets "females", "males", "juveniles" and "larvae" are automatically copied to the four remaining "stats" sheets. Data in those sheets are arranged for statistical analyses in the majority of statistical software.</t>
  </si>
  <si>
    <t>Species</t>
  </si>
  <si>
    <t>Population</t>
  </si>
  <si>
    <t>Claw 1 branch</t>
  </si>
  <si>
    <t>Claw 1 spur</t>
  </si>
  <si>
    <t>Claw 2 branch</t>
  </si>
  <si>
    <t>Claw 2 spur</t>
  </si>
  <si>
    <t>Claw 3 branch</t>
  </si>
  <si>
    <t>Claw 3 spur</t>
  </si>
  <si>
    <t>Claw 4 branch</t>
  </si>
  <si>
    <t>Claw 4 spur</t>
  </si>
  <si>
    <t>Type series</t>
  </si>
  <si>
    <t>Author</t>
  </si>
  <si>
    <t>Date</t>
  </si>
  <si>
    <t>Sheets "females", "males", "juveniles" and "larvae" automatically calculate basic statistics (number of measurements, range, mean and SD). The table with these statistics is placed after the last (30th) specimen. The summary table can be then copied and pasted directly to MS Word.</t>
  </si>
  <si>
    <r>
      <t xml:space="preserve">This template can be freely used but each published use must be credited as </t>
    </r>
    <r>
      <rPr>
        <b/>
        <sz val="12"/>
        <rFont val="Calibri"/>
        <family val="2"/>
        <charset val="238"/>
      </rPr>
      <t xml:space="preserve">Morphometric data were handled using the Echiniscoidea ver. 1.3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</si>
  <si>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Claw 1 heights</t>
  </si>
  <si>
    <t>Claw 2 heights</t>
  </si>
  <si>
    <t>Claw 3 heights</t>
  </si>
  <si>
    <t>Claw 4 heights</t>
  </si>
  <si>
    <t xml:space="preserve">     Spur/branch height ratio</t>
  </si>
  <si>
    <t>Claw 1 spur/branch height ratio</t>
  </si>
  <si>
    <t>Claw 2 spur/branch height ratio</t>
  </si>
  <si>
    <t>Claw 3 spur/branch height ratio</t>
  </si>
  <si>
    <t>Claw 4 spur/branch height ratio</t>
  </si>
  <si>
    <t>YES</t>
  </si>
  <si>
    <t>Piotr Gąsiorek</t>
  </si>
  <si>
    <t>1 (ALL)</t>
  </si>
  <si>
    <t>Allotype</t>
  </si>
  <si>
    <t>13.08.2020</t>
  </si>
  <si>
    <t>BT.001</t>
  </si>
  <si>
    <t>Nebularmis bhutanensis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</si>
</sst>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charset val="238"/>
    </font>
    <font>
      <sz val="10"/>
      <name val="Calibri"/>
      <family val="2"/>
      <charset val="238"/>
    </font>
    <font>
      <i/>
      <sz val="10"/>
      <name val="Calibri"/>
      <family val="2"/>
      <charset val="238"/>
    </font>
    <font>
      <sz val="10"/>
      <name val="Arial"/>
      <family val="2"/>
      <charset val="238"/>
    </font>
    <font>
      <sz val="10"/>
      <name val="Arial CE"/>
      <charset val="238"/>
    </font>
    <font>
      <i/>
      <sz val="10"/>
      <name val="Arial CE"/>
      <charset val="238"/>
    </font>
    <font>
      <b/>
      <sz val="10"/>
      <name val="Arial CE"/>
      <charset val="238"/>
    </font>
    <font>
      <b/>
      <sz val="12"/>
      <name val="Calibri"/>
      <family val="2"/>
      <charset val="238"/>
    </font>
    <font>
      <sz val="12"/>
      <name val="Calibri"/>
      <family val="2"/>
      <charset val="238"/>
    </font>
    <font>
      <i/>
      <sz val="12"/>
      <name val="Calibri"/>
      <family val="2"/>
      <charset val="238"/>
    </font>
    <font>
      <u/>
      <sz val="10"/>
      <color theme="10"/>
      <name val="Arial CE"/>
      <charset val="238"/>
    </font>
    <font>
      <i/>
      <sz val="10"/>
      <color rgb="FF0000CC"/>
      <name val="Calibri"/>
      <family val="2"/>
      <charset val="238"/>
      <scheme val="minor"/>
    </font>
    <font>
      <b/>
      <sz val="10"/>
      <name val="Calibri"/>
      <family val="2"/>
      <charset val="238"/>
      <scheme val="minor"/>
    </font>
    <font>
      <sz val="10"/>
      <name val="Calibri"/>
      <family val="2"/>
      <charset val="238"/>
      <scheme val="minor"/>
    </font>
    <font>
      <i/>
      <sz val="10"/>
      <name val="Calibri"/>
      <family val="2"/>
      <charset val="238"/>
      <scheme val="minor"/>
    </font>
    <font>
      <b/>
      <i/>
      <sz val="10"/>
      <name val="Calibri"/>
      <family val="2"/>
      <charset val="238"/>
      <scheme val="minor"/>
    </font>
    <font>
      <sz val="10"/>
      <color rgb="FF008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b/>
      <sz val="14"/>
      <color rgb="FFFF0000"/>
      <name val="Calibri"/>
      <family val="2"/>
      <charset val="238"/>
      <scheme val="minor"/>
    </font>
    <font>
      <b/>
      <sz val="10"/>
      <color rgb="FF008000"/>
      <name val="Calibri"/>
      <family val="2"/>
      <charset val="238"/>
      <scheme val="minor"/>
    </font>
    <font>
      <b/>
      <i/>
      <sz val="10"/>
      <color rgb="FF0000CC"/>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
      <sz val="10"/>
      <color rgb="FF0000FF"/>
      <name val="Arial CE"/>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diagonal/>
    </border>
    <border>
      <left/>
      <right style="thin">
        <color indexed="64"/>
      </right>
      <top/>
      <bottom/>
      <diagonal/>
    </border>
    <border>
      <left style="thin">
        <color indexed="64"/>
      </left>
      <right/>
      <top/>
      <bottom/>
      <diagonal/>
    </border>
    <border>
      <left/>
      <right style="double">
        <color indexed="64"/>
      </right>
      <top/>
      <bottom/>
      <diagonal/>
    </border>
    <border>
      <left style="double">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uble">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double">
        <color indexed="64"/>
      </right>
      <top style="medium">
        <color indexed="64"/>
      </top>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style="thin">
        <color indexed="64"/>
      </top>
      <bottom/>
      <diagonal/>
    </border>
    <border>
      <left/>
      <right style="medium">
        <color indexed="64"/>
      </right>
      <top/>
      <bottom style="medium">
        <color indexed="64"/>
      </bottom>
      <diagonal/>
    </border>
  </borders>
  <cellStyleXfs count="6">
    <xf numFmtId="0" fontId="0" fillId="0" borderId="0"/>
    <xf numFmtId="0" fontId="10" fillId="0" borderId="0" applyNumberFormat="0" applyFill="0" applyBorder="0" applyAlignment="0" applyProtection="0">
      <alignment vertical="top"/>
      <protection locked="0"/>
    </xf>
    <xf numFmtId="0" fontId="4" fillId="0" borderId="0"/>
    <xf numFmtId="9" fontId="3" fillId="0" borderId="0" applyFont="0" applyFill="0" applyBorder="0" applyAlignment="0" applyProtection="0"/>
    <xf numFmtId="9" fontId="4" fillId="0" borderId="0" applyFont="0" applyFill="0" applyBorder="0" applyAlignment="0" applyProtection="0"/>
    <xf numFmtId="0" fontId="4" fillId="0" borderId="0"/>
  </cellStyleXfs>
  <cellXfs count="139">
    <xf numFmtId="0" fontId="0" fillId="0" borderId="0" xfId="0"/>
    <xf numFmtId="1" fontId="11" fillId="0" borderId="1" xfId="0" applyNumberFormat="1" applyFont="1" applyFill="1" applyBorder="1" applyAlignment="1" applyProtection="1">
      <alignment horizontal="center" vertical="top"/>
    </xf>
    <xf numFmtId="164" fontId="11" fillId="0" borderId="2" xfId="0" applyNumberFormat="1" applyFont="1" applyFill="1" applyBorder="1" applyAlignment="1" applyProtection="1">
      <alignment horizontal="center" vertical="top"/>
    </xf>
    <xf numFmtId="164" fontId="11" fillId="2" borderId="3" xfId="0" applyNumberFormat="1" applyFont="1" applyFill="1" applyBorder="1" applyAlignment="1" applyProtection="1">
      <alignment horizontal="center" vertical="top"/>
    </xf>
    <xf numFmtId="164" fontId="11" fillId="0" borderId="1" xfId="0" applyNumberFormat="1" applyFont="1" applyFill="1" applyBorder="1" applyAlignment="1" applyProtection="1">
      <alignment horizontal="center" vertical="top"/>
    </xf>
    <xf numFmtId="0" fontId="12" fillId="0" borderId="1" xfId="0" applyFont="1" applyFill="1" applyBorder="1" applyAlignment="1" applyProtection="1">
      <alignment horizontal="right" vertical="top"/>
      <protection locked="0"/>
    </xf>
    <xf numFmtId="0" fontId="13" fillId="0" borderId="0" xfId="0" applyFont="1" applyFill="1" applyBorder="1" applyAlignment="1" applyProtection="1">
      <alignment horizontal="center" vertical="top"/>
      <protection locked="0"/>
    </xf>
    <xf numFmtId="0" fontId="12" fillId="0" borderId="1" xfId="0" applyFont="1" applyFill="1" applyBorder="1" applyAlignment="1" applyProtection="1">
      <alignment horizontal="left" vertical="top"/>
      <protection locked="0"/>
    </xf>
    <xf numFmtId="0" fontId="13" fillId="0" borderId="1" xfId="0" applyFont="1" applyFill="1" applyBorder="1" applyAlignment="1" applyProtection="1">
      <alignment horizontal="center" vertical="top"/>
      <protection locked="0"/>
    </xf>
    <xf numFmtId="0" fontId="11" fillId="0" borderId="1" xfId="0" applyFont="1" applyFill="1" applyBorder="1" applyAlignment="1" applyProtection="1">
      <alignment horizontal="center" vertical="top"/>
      <protection locked="0"/>
    </xf>
    <xf numFmtId="0" fontId="13" fillId="0" borderId="1" xfId="0" applyFont="1" applyFill="1" applyBorder="1" applyAlignment="1" applyProtection="1">
      <alignment horizontal="left" vertical="top" wrapText="1"/>
      <protection locked="0"/>
    </xf>
    <xf numFmtId="1" fontId="13" fillId="0" borderId="1" xfId="0" applyNumberFormat="1" applyFont="1" applyFill="1" applyBorder="1" applyAlignment="1" applyProtection="1">
      <alignment horizontal="center" vertical="top"/>
      <protection locked="0"/>
    </xf>
    <xf numFmtId="1" fontId="13" fillId="0" borderId="0" xfId="0" applyNumberFormat="1" applyFont="1" applyFill="1" applyBorder="1" applyAlignment="1" applyProtection="1">
      <alignment horizontal="center" vertical="top"/>
      <protection locked="0"/>
    </xf>
    <xf numFmtId="0" fontId="13" fillId="0" borderId="1" xfId="0" applyFont="1" applyFill="1" applyBorder="1" applyAlignment="1" applyProtection="1">
      <alignment horizontal="left" vertical="top"/>
      <protection locked="0"/>
    </xf>
    <xf numFmtId="164" fontId="13" fillId="0" borderId="2" xfId="0" applyNumberFormat="1" applyFont="1" applyFill="1" applyBorder="1" applyAlignment="1" applyProtection="1">
      <alignment horizontal="center" vertical="top"/>
      <protection locked="0"/>
    </xf>
    <xf numFmtId="0" fontId="13" fillId="0" borderId="0" xfId="0" applyFont="1" applyFill="1" applyBorder="1" applyAlignment="1" applyProtection="1">
      <alignment horizontal="left" vertical="top"/>
      <protection locked="0"/>
    </xf>
    <xf numFmtId="0" fontId="13" fillId="0" borderId="4" xfId="0" applyFont="1" applyFill="1" applyBorder="1" applyAlignment="1" applyProtection="1">
      <alignment horizontal="left" vertical="top"/>
      <protection locked="0"/>
    </xf>
    <xf numFmtId="164" fontId="13" fillId="2" borderId="3" xfId="0" applyNumberFormat="1" applyFont="1" applyFill="1" applyBorder="1" applyAlignment="1" applyProtection="1">
      <alignment horizontal="center" vertical="top"/>
      <protection locked="0"/>
    </xf>
    <xf numFmtId="164" fontId="13" fillId="0" borderId="5" xfId="0" applyNumberFormat="1" applyFont="1" applyFill="1" applyBorder="1" applyAlignment="1" applyProtection="1">
      <alignment horizontal="center" vertical="top"/>
      <protection locked="0"/>
    </xf>
    <xf numFmtId="164" fontId="13" fillId="0" borderId="1" xfId="0" applyNumberFormat="1" applyFont="1" applyFill="1" applyBorder="1" applyAlignment="1" applyProtection="1">
      <alignment horizontal="center" vertical="top"/>
      <protection locked="0"/>
    </xf>
    <xf numFmtId="1" fontId="13" fillId="0" borderId="6" xfId="0" applyNumberFormat="1" applyFont="1" applyFill="1" applyBorder="1" applyAlignment="1" applyProtection="1">
      <alignment horizontal="center" vertical="top"/>
    </xf>
    <xf numFmtId="1" fontId="13" fillId="0" borderId="0" xfId="0" applyNumberFormat="1" applyFont="1" applyFill="1" applyBorder="1" applyAlignment="1" applyProtection="1">
      <alignment horizontal="right" vertical="center"/>
    </xf>
    <xf numFmtId="1" fontId="13" fillId="0" borderId="0" xfId="0" applyNumberFormat="1" applyFont="1" applyFill="1" applyBorder="1" applyAlignment="1" applyProtection="1">
      <alignment horizontal="center" vertical="center"/>
    </xf>
    <xf numFmtId="1" fontId="13" fillId="0" borderId="0" xfId="0" applyNumberFormat="1" applyFont="1" applyFill="1" applyBorder="1" applyAlignment="1" applyProtection="1">
      <alignment horizontal="left" vertical="center"/>
    </xf>
    <xf numFmtId="1" fontId="14" fillId="0" borderId="0" xfId="0" applyNumberFormat="1" applyFont="1" applyFill="1" applyBorder="1" applyAlignment="1" applyProtection="1">
      <alignment horizontal="right" vertical="center"/>
    </xf>
    <xf numFmtId="1" fontId="14" fillId="0" borderId="0" xfId="0" applyNumberFormat="1" applyFont="1" applyFill="1" applyBorder="1" applyAlignment="1" applyProtection="1">
      <alignment horizontal="center" vertical="center"/>
    </xf>
    <xf numFmtId="1" fontId="14" fillId="0" borderId="7" xfId="0" applyNumberFormat="1" applyFont="1" applyFill="1" applyBorder="1" applyAlignment="1" applyProtection="1">
      <alignment horizontal="left" vertical="center"/>
    </xf>
    <xf numFmtId="1" fontId="13" fillId="0" borderId="8" xfId="0" applyNumberFormat="1" applyFont="1" applyFill="1" applyBorder="1" applyAlignment="1" applyProtection="1">
      <alignment horizontal="center" vertical="center"/>
    </xf>
    <xf numFmtId="1" fontId="14" fillId="0" borderId="7" xfId="0" applyNumberFormat="1" applyFont="1" applyFill="1" applyBorder="1" applyAlignment="1" applyProtection="1">
      <alignment horizontal="center" vertical="center"/>
    </xf>
    <xf numFmtId="1" fontId="14" fillId="0" borderId="9" xfId="0" applyNumberFormat="1" applyFont="1" applyFill="1" applyBorder="1" applyAlignment="1" applyProtection="1">
      <alignment horizontal="center" vertical="center"/>
    </xf>
    <xf numFmtId="0" fontId="13" fillId="0" borderId="6" xfId="0" applyFont="1" applyFill="1" applyBorder="1" applyAlignment="1" applyProtection="1">
      <alignment horizontal="center" vertical="top"/>
    </xf>
    <xf numFmtId="164" fontId="13" fillId="0" borderId="0" xfId="0" applyNumberFormat="1" applyFont="1" applyFill="1" applyBorder="1" applyAlignment="1" applyProtection="1">
      <alignment horizontal="right" vertical="center"/>
    </xf>
    <xf numFmtId="164" fontId="13" fillId="0" borderId="0" xfId="0" applyNumberFormat="1" applyFont="1" applyFill="1" applyBorder="1" applyAlignment="1" applyProtection="1">
      <alignment horizontal="center" vertical="center"/>
    </xf>
    <xf numFmtId="164" fontId="13" fillId="0" borderId="0" xfId="0" applyNumberFormat="1" applyFont="1" applyFill="1" applyBorder="1" applyAlignment="1" applyProtection="1">
      <alignment horizontal="left" vertical="center"/>
    </xf>
    <xf numFmtId="164" fontId="14" fillId="0" borderId="0" xfId="0" applyNumberFormat="1" applyFont="1" applyFill="1" applyBorder="1" applyAlignment="1" applyProtection="1">
      <alignment horizontal="right" vertical="center"/>
    </xf>
    <xf numFmtId="164" fontId="14" fillId="0" borderId="0" xfId="0" applyNumberFormat="1" applyFont="1" applyFill="1" applyBorder="1" applyAlignment="1" applyProtection="1">
      <alignment horizontal="center" vertical="center"/>
    </xf>
    <xf numFmtId="164" fontId="14" fillId="0" borderId="7" xfId="0" applyNumberFormat="1" applyFont="1" applyFill="1" applyBorder="1" applyAlignment="1" applyProtection="1">
      <alignment horizontal="left" vertical="center"/>
    </xf>
    <xf numFmtId="164" fontId="13" fillId="0" borderId="8" xfId="0" applyNumberFormat="1" applyFont="1" applyFill="1" applyBorder="1" applyAlignment="1" applyProtection="1">
      <alignment horizontal="center" vertical="center"/>
    </xf>
    <xf numFmtId="164" fontId="14" fillId="0" borderId="7" xfId="0" applyNumberFormat="1" applyFont="1" applyFill="1" applyBorder="1" applyAlignment="1" applyProtection="1">
      <alignment horizontal="center" vertical="center"/>
    </xf>
    <xf numFmtId="164" fontId="14" fillId="0" borderId="9" xfId="0" applyNumberFormat="1" applyFont="1" applyFill="1" applyBorder="1" applyAlignment="1" applyProtection="1">
      <alignment horizontal="center" vertical="center"/>
    </xf>
    <xf numFmtId="9" fontId="13" fillId="0" borderId="0" xfId="3" applyFont="1" applyFill="1" applyBorder="1" applyAlignment="1" applyProtection="1">
      <alignment horizontal="right" vertical="center"/>
    </xf>
    <xf numFmtId="9" fontId="13" fillId="0" borderId="0" xfId="3" applyFont="1" applyFill="1" applyBorder="1" applyAlignment="1" applyProtection="1">
      <alignment horizontal="left" vertical="center"/>
    </xf>
    <xf numFmtId="9" fontId="13" fillId="0" borderId="8" xfId="3" applyFont="1" applyFill="1" applyBorder="1" applyAlignment="1" applyProtection="1">
      <alignment horizontal="center" vertical="center"/>
    </xf>
    <xf numFmtId="9" fontId="13" fillId="0" borderId="0" xfId="3" applyFont="1" applyFill="1" applyBorder="1" applyAlignment="1" applyProtection="1">
      <alignment horizontal="center" vertical="center"/>
    </xf>
    <xf numFmtId="0" fontId="13" fillId="0" borderId="10" xfId="0" applyFont="1" applyFill="1" applyBorder="1" applyAlignment="1" applyProtection="1">
      <alignment horizontal="center" vertical="top"/>
    </xf>
    <xf numFmtId="9" fontId="13" fillId="0" borderId="11" xfId="3" applyFont="1" applyFill="1" applyBorder="1" applyAlignment="1" applyProtection="1">
      <alignment horizontal="right" vertical="center"/>
    </xf>
    <xf numFmtId="1" fontId="13" fillId="0" borderId="12" xfId="0" applyNumberFormat="1" applyFont="1" applyFill="1" applyBorder="1" applyAlignment="1" applyProtection="1">
      <alignment horizontal="center" vertical="center"/>
    </xf>
    <xf numFmtId="9" fontId="13" fillId="0" borderId="12" xfId="3" applyFont="1" applyFill="1" applyBorder="1" applyAlignment="1" applyProtection="1">
      <alignment horizontal="left" vertical="center"/>
    </xf>
    <xf numFmtId="1" fontId="14" fillId="0" borderId="12" xfId="0" applyNumberFormat="1" applyFont="1" applyFill="1" applyBorder="1" applyAlignment="1" applyProtection="1">
      <alignment horizontal="right" vertical="center"/>
    </xf>
    <xf numFmtId="1" fontId="14" fillId="0" borderId="12" xfId="0" applyNumberFormat="1" applyFont="1" applyFill="1" applyBorder="1" applyAlignment="1" applyProtection="1">
      <alignment horizontal="center" vertical="center"/>
    </xf>
    <xf numFmtId="1" fontId="14" fillId="0" borderId="13" xfId="0" applyNumberFormat="1" applyFont="1" applyFill="1" applyBorder="1" applyAlignment="1" applyProtection="1">
      <alignment horizontal="left" vertical="center"/>
    </xf>
    <xf numFmtId="9" fontId="13" fillId="0" borderId="11" xfId="3" applyFont="1" applyFill="1" applyBorder="1" applyAlignment="1" applyProtection="1">
      <alignment horizontal="center" vertical="center"/>
    </xf>
    <xf numFmtId="1" fontId="14" fillId="0" borderId="13" xfId="0" applyNumberFormat="1" applyFont="1" applyFill="1" applyBorder="1" applyAlignment="1" applyProtection="1">
      <alignment horizontal="center" vertical="center"/>
    </xf>
    <xf numFmtId="9" fontId="13" fillId="0" borderId="12" xfId="3" applyFont="1" applyFill="1" applyBorder="1" applyAlignment="1" applyProtection="1">
      <alignment horizontal="center" vertical="center"/>
    </xf>
    <xf numFmtId="1" fontId="14" fillId="0" borderId="14" xfId="0" applyNumberFormat="1" applyFont="1" applyFill="1" applyBorder="1" applyAlignment="1" applyProtection="1">
      <alignment horizontal="center" vertical="center"/>
    </xf>
    <xf numFmtId="1" fontId="13" fillId="0" borderId="0" xfId="0" applyNumberFormat="1" applyFont="1" applyFill="1" applyBorder="1" applyAlignment="1" applyProtection="1">
      <alignment horizontal="left" vertical="top" wrapText="1"/>
    </xf>
    <xf numFmtId="0" fontId="13" fillId="0" borderId="0" xfId="0" applyFont="1" applyFill="1" applyBorder="1" applyAlignment="1" applyProtection="1">
      <alignment horizontal="left" vertical="top"/>
    </xf>
    <xf numFmtId="0" fontId="13" fillId="0" borderId="0" xfId="0" applyFont="1" applyFill="1" applyBorder="1" applyAlignment="1" applyProtection="1">
      <alignment horizontal="left" vertical="top" wrapText="1"/>
    </xf>
    <xf numFmtId="0" fontId="13" fillId="0" borderId="12" xfId="0" applyFont="1" applyFill="1" applyBorder="1" applyAlignment="1" applyProtection="1">
      <alignment horizontal="left" vertical="top" wrapText="1"/>
    </xf>
    <xf numFmtId="0" fontId="12" fillId="0" borderId="15" xfId="0" applyFont="1" applyFill="1" applyBorder="1" applyAlignment="1" applyProtection="1">
      <alignment horizontal="center" vertical="top"/>
    </xf>
    <xf numFmtId="0" fontId="15" fillId="0" borderId="16" xfId="0" applyFont="1" applyFill="1" applyBorder="1" applyAlignment="1" applyProtection="1">
      <alignment horizontal="center" vertical="top"/>
    </xf>
    <xf numFmtId="0" fontId="15" fillId="0" borderId="17" xfId="0" applyFont="1" applyFill="1" applyBorder="1" applyAlignment="1" applyProtection="1">
      <alignment horizontal="center" vertical="top"/>
    </xf>
    <xf numFmtId="0" fontId="15" fillId="0" borderId="15" xfId="0" applyFont="1" applyFill="1" applyBorder="1" applyAlignment="1" applyProtection="1">
      <alignment horizontal="center" vertical="top"/>
    </xf>
    <xf numFmtId="0" fontId="5" fillId="0" borderId="1" xfId="2" applyFont="1" applyBorder="1" applyAlignment="1">
      <alignment horizontal="left" vertical="center" wrapText="1"/>
    </xf>
    <xf numFmtId="0" fontId="4" fillId="0" borderId="0" xfId="2" applyAlignment="1">
      <alignment horizontal="center" vertical="center" wrapText="1"/>
    </xf>
    <xf numFmtId="0" fontId="5" fillId="0" borderId="0" xfId="2" applyFont="1" applyAlignment="1">
      <alignment horizontal="left" vertical="center" wrapText="1"/>
    </xf>
    <xf numFmtId="0" fontId="6" fillId="0" borderId="0" xfId="2" applyFont="1" applyAlignment="1">
      <alignment horizontal="center" vertical="center" wrapText="1"/>
    </xf>
    <xf numFmtId="0" fontId="4" fillId="0" borderId="1" xfId="2" applyBorder="1" applyAlignment="1">
      <alignment horizontal="center" vertical="center" wrapText="1"/>
    </xf>
    <xf numFmtId="9" fontId="16" fillId="0" borderId="1" xfId="3" applyFont="1" applyFill="1" applyBorder="1" applyAlignment="1" applyProtection="1">
      <alignment horizontal="center" vertical="top"/>
    </xf>
    <xf numFmtId="0" fontId="4" fillId="0" borderId="0" xfId="2" applyAlignment="1">
      <alignment vertical="top"/>
    </xf>
    <xf numFmtId="0" fontId="4" fillId="0" borderId="0" xfId="2"/>
    <xf numFmtId="0" fontId="17" fillId="3" borderId="18" xfId="2" applyFont="1" applyFill="1" applyBorder="1" applyAlignment="1">
      <alignment horizontal="center" vertical="top" wrapText="1"/>
    </xf>
    <xf numFmtId="0" fontId="18" fillId="3" borderId="19" xfId="2" applyFont="1" applyFill="1" applyBorder="1" applyAlignment="1">
      <alignment horizontal="left" vertical="top" wrapText="1"/>
    </xf>
    <xf numFmtId="0" fontId="17" fillId="3" borderId="20" xfId="2" applyFont="1" applyFill="1" applyBorder="1" applyAlignment="1">
      <alignment horizontal="center" vertical="top" wrapText="1"/>
    </xf>
    <xf numFmtId="0" fontId="18" fillId="3" borderId="21" xfId="2" applyFont="1" applyFill="1" applyBorder="1" applyAlignment="1">
      <alignment horizontal="left" vertical="top" wrapText="1"/>
    </xf>
    <xf numFmtId="0" fontId="18" fillId="3" borderId="22" xfId="2" applyFont="1" applyFill="1" applyBorder="1" applyAlignment="1">
      <alignment horizontal="left" vertical="top" wrapText="1"/>
    </xf>
    <xf numFmtId="0" fontId="19" fillId="4" borderId="20" xfId="2" applyFont="1" applyFill="1" applyBorder="1" applyAlignment="1">
      <alignment horizontal="center" vertical="top" wrapText="1"/>
    </xf>
    <xf numFmtId="0" fontId="17" fillId="3" borderId="23" xfId="2" applyFont="1" applyFill="1" applyBorder="1" applyAlignment="1">
      <alignment horizontal="center" vertical="top" wrapText="1"/>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Border="1" applyAlignment="1">
      <alignment horizontal="center" vertical="center" wrapText="1"/>
    </xf>
    <xf numFmtId="0" fontId="13" fillId="0" borderId="1" xfId="0" applyFont="1" applyFill="1" applyBorder="1" applyAlignment="1" applyProtection="1">
      <alignment horizontal="center" vertical="top" wrapText="1"/>
      <protection locked="0"/>
    </xf>
    <xf numFmtId="0" fontId="18" fillId="4" borderId="22" xfId="0" applyFont="1" applyFill="1" applyBorder="1" applyAlignment="1">
      <alignment horizontal="left" vertical="top" wrapText="1"/>
    </xf>
    <xf numFmtId="1" fontId="13" fillId="0" borderId="0" xfId="0" applyNumberFormat="1" applyFont="1" applyFill="1" applyBorder="1" applyAlignment="1">
      <alignment horizontal="center" vertical="center"/>
    </xf>
    <xf numFmtId="0" fontId="13" fillId="5" borderId="0" xfId="0" applyFont="1" applyFill="1" applyBorder="1" applyAlignment="1">
      <alignment vertical="top"/>
    </xf>
    <xf numFmtId="9" fontId="21" fillId="5" borderId="32" xfId="3" applyFont="1" applyFill="1" applyBorder="1" applyAlignment="1">
      <alignment horizontal="center"/>
    </xf>
    <xf numFmtId="164" fontId="22" fillId="5" borderId="32" xfId="0" applyNumberFormat="1" applyFont="1" applyFill="1" applyBorder="1" applyAlignment="1">
      <alignment horizontal="center"/>
    </xf>
    <xf numFmtId="9" fontId="16" fillId="5" borderId="32" xfId="3" applyFont="1" applyFill="1" applyBorder="1" applyAlignment="1">
      <alignment horizontal="center"/>
    </xf>
    <xf numFmtId="164" fontId="11" fillId="5" borderId="32" xfId="0" applyNumberFormat="1" applyFont="1" applyFill="1" applyBorder="1" applyAlignment="1">
      <alignment horizontal="center"/>
    </xf>
    <xf numFmtId="0" fontId="13" fillId="0" borderId="0" xfId="0" applyFont="1" applyFill="1" applyBorder="1" applyAlignment="1">
      <alignment horizontal="center"/>
    </xf>
    <xf numFmtId="0" fontId="13" fillId="0" borderId="0" xfId="0" applyFont="1" applyFill="1" applyBorder="1" applyAlignment="1">
      <alignment horizontal="left"/>
    </xf>
    <xf numFmtId="0" fontId="13" fillId="0" borderId="0" xfId="0" applyFont="1" applyFill="1" applyBorder="1" applyAlignment="1">
      <alignment horizontal="center" vertical="center"/>
    </xf>
    <xf numFmtId="164" fontId="13" fillId="0" borderId="0" xfId="0" applyNumberFormat="1" applyFont="1" applyFill="1" applyBorder="1" applyAlignment="1">
      <alignment horizontal="right" vertical="center"/>
    </xf>
    <xf numFmtId="164" fontId="13" fillId="0" borderId="0" xfId="0" applyNumberFormat="1" applyFont="1" applyFill="1" applyBorder="1" applyAlignment="1">
      <alignment horizontal="left" vertical="center"/>
    </xf>
    <xf numFmtId="164" fontId="14" fillId="0" borderId="0" xfId="0" applyNumberFormat="1" applyFont="1" applyFill="1" applyBorder="1" applyAlignment="1">
      <alignment horizontal="right" vertical="center"/>
    </xf>
    <xf numFmtId="164" fontId="14" fillId="0" borderId="0" xfId="0" applyNumberFormat="1" applyFont="1" applyFill="1" applyBorder="1" applyAlignment="1">
      <alignment horizontal="center" vertical="center"/>
    </xf>
    <xf numFmtId="164" fontId="14" fillId="0" borderId="0" xfId="0" applyNumberFormat="1" applyFont="1" applyFill="1" applyBorder="1" applyAlignment="1">
      <alignment horizontal="left" vertical="center"/>
    </xf>
    <xf numFmtId="164" fontId="13" fillId="0" borderId="0" xfId="0" applyNumberFormat="1" applyFont="1" applyFill="1" applyBorder="1" applyAlignment="1">
      <alignment horizontal="center" vertical="center"/>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12" fillId="0" borderId="15" xfId="0" applyFont="1" applyFill="1" applyBorder="1" applyAlignment="1" applyProtection="1">
      <alignment horizontal="center" vertical="top"/>
    </xf>
    <xf numFmtId="0" fontId="15" fillId="0" borderId="15" xfId="0" applyFont="1" applyFill="1" applyBorder="1" applyAlignment="1" applyProtection="1">
      <alignment horizontal="center" vertical="top"/>
    </xf>
    <xf numFmtId="0" fontId="15" fillId="0" borderId="16" xfId="0" applyFont="1" applyFill="1" applyBorder="1" applyAlignment="1" applyProtection="1">
      <alignment horizontal="center" vertical="top"/>
    </xf>
    <xf numFmtId="164" fontId="4" fillId="0" borderId="5" xfId="2" applyNumberFormat="1" applyFill="1" applyBorder="1" applyAlignment="1">
      <alignment horizontal="center" vertical="center" wrapText="1"/>
    </xf>
    <xf numFmtId="9" fontId="4" fillId="0" borderId="5" xfId="3" applyFont="1" applyFill="1" applyBorder="1" applyAlignment="1">
      <alignment horizontal="center" vertical="center" wrapText="1"/>
    </xf>
    <xf numFmtId="0" fontId="4" fillId="0" borderId="1" xfId="2" applyFill="1" applyBorder="1" applyAlignment="1">
      <alignment horizontal="center" vertical="center" wrapText="1"/>
    </xf>
    <xf numFmtId="9" fontId="4" fillId="0" borderId="1" xfId="3" applyFont="1" applyFill="1" applyBorder="1" applyAlignment="1">
      <alignment horizontal="center" vertical="center" wrapText="1"/>
    </xf>
    <xf numFmtId="164" fontId="4" fillId="0" borderId="1" xfId="2" applyNumberFormat="1" applyFill="1" applyBorder="1" applyAlignment="1">
      <alignment horizontal="center" vertical="center" wrapText="1"/>
    </xf>
    <xf numFmtId="164" fontId="5" fillId="0" borderId="5" xfId="2" applyNumberFormat="1" applyFont="1" applyFill="1" applyBorder="1" applyAlignment="1">
      <alignment horizontal="center" vertical="center" wrapText="1"/>
    </xf>
    <xf numFmtId="164" fontId="5" fillId="0" borderId="1" xfId="2" applyNumberFormat="1" applyFont="1" applyFill="1" applyBorder="1" applyAlignment="1">
      <alignment horizontal="center" vertical="center" wrapText="1"/>
    </xf>
    <xf numFmtId="0" fontId="23" fillId="6" borderId="0" xfId="5" applyFont="1" applyFill="1" applyAlignment="1">
      <alignment vertical="top"/>
    </xf>
    <xf numFmtId="0" fontId="24" fillId="7" borderId="0" xfId="5" applyFont="1" applyFill="1"/>
    <xf numFmtId="49" fontId="25" fillId="6" borderId="0" xfId="5" applyNumberFormat="1" applyFont="1" applyFill="1" applyAlignment="1">
      <alignment horizontal="right" vertical="top"/>
    </xf>
    <xf numFmtId="49" fontId="26" fillId="6" borderId="0" xfId="5" applyNumberFormat="1" applyFont="1" applyFill="1" applyAlignment="1">
      <alignment horizontal="right" vertical="top"/>
    </xf>
    <xf numFmtId="0" fontId="23" fillId="7" borderId="0" xfId="5" applyFont="1" applyFill="1" applyAlignment="1">
      <alignment vertical="top"/>
    </xf>
    <xf numFmtId="49" fontId="26" fillId="7" borderId="0" xfId="5" applyNumberFormat="1" applyFont="1" applyFill="1" applyAlignment="1">
      <alignment horizontal="right" vertical="top"/>
    </xf>
    <xf numFmtId="49" fontId="4" fillId="0" borderId="0" xfId="2" applyNumberFormat="1"/>
    <xf numFmtId="1" fontId="4" fillId="0" borderId="1" xfId="2" applyNumberFormat="1" applyFont="1" applyBorder="1" applyAlignment="1">
      <alignment horizontal="left" vertical="center" wrapText="1"/>
    </xf>
    <xf numFmtId="1" fontId="0" fillId="0" borderId="1" xfId="0" applyNumberFormat="1" applyBorder="1" applyAlignment="1">
      <alignment horizontal="left" vertical="center" wrapText="1"/>
    </xf>
    <xf numFmtId="0" fontId="27" fillId="3" borderId="33" xfId="1" applyFont="1" applyFill="1" applyBorder="1" applyAlignment="1" applyProtection="1">
      <alignment horizontal="left" vertical="top" wrapText="1"/>
    </xf>
    <xf numFmtId="0" fontId="20" fillId="3" borderId="24" xfId="2" applyFont="1" applyFill="1" applyBorder="1" applyAlignment="1">
      <alignment horizontal="center" vertical="center" wrapText="1"/>
    </xf>
    <xf numFmtId="0" fontId="20" fillId="3" borderId="25" xfId="2" applyFont="1" applyFill="1" applyBorder="1" applyAlignment="1">
      <alignment horizontal="center" vertical="center" wrapText="1"/>
    </xf>
    <xf numFmtId="0" fontId="12" fillId="0" borderId="26" xfId="0" applyFont="1" applyFill="1" applyBorder="1" applyAlignment="1" applyProtection="1">
      <alignment horizontal="center" vertical="top"/>
    </xf>
    <xf numFmtId="0" fontId="12" fillId="0" borderId="27" xfId="0" applyFont="1" applyFill="1" applyBorder="1" applyAlignment="1" applyProtection="1">
      <alignment horizontal="center" vertical="top"/>
    </xf>
    <xf numFmtId="0" fontId="12" fillId="0" borderId="28" xfId="0" applyFont="1" applyFill="1" applyBorder="1" applyAlignment="1" applyProtection="1">
      <alignment horizontal="center" vertical="top"/>
    </xf>
    <xf numFmtId="0" fontId="12" fillId="0" borderId="15" xfId="0" applyFont="1" applyFill="1" applyBorder="1" applyAlignment="1" applyProtection="1">
      <alignment horizontal="center" vertical="top"/>
    </xf>
    <xf numFmtId="0" fontId="15" fillId="0" borderId="15" xfId="0" applyFont="1" applyFill="1" applyBorder="1" applyAlignment="1" applyProtection="1">
      <alignment horizontal="center" vertical="top"/>
    </xf>
    <xf numFmtId="0" fontId="15" fillId="0" borderId="16" xfId="0" applyFont="1" applyFill="1" applyBorder="1" applyAlignment="1" applyProtection="1">
      <alignment horizontal="center" vertical="top"/>
    </xf>
    <xf numFmtId="0" fontId="12" fillId="0" borderId="29" xfId="0" applyFont="1" applyFill="1" applyBorder="1" applyAlignment="1" applyProtection="1">
      <alignment horizontal="left" vertical="top"/>
    </xf>
    <xf numFmtId="0" fontId="12" fillId="0" borderId="17" xfId="0" applyFont="1" applyFill="1" applyBorder="1" applyAlignment="1" applyProtection="1">
      <alignment horizontal="left" vertical="top"/>
    </xf>
    <xf numFmtId="0" fontId="12" fillId="0" borderId="30" xfId="0" applyFont="1" applyFill="1" applyBorder="1" applyAlignment="1" applyProtection="1">
      <alignment horizontal="center" vertical="top"/>
    </xf>
    <xf numFmtId="0" fontId="12" fillId="0" borderId="31" xfId="0" applyFont="1" applyFill="1" applyBorder="1" applyAlignment="1" applyProtection="1">
      <alignment horizontal="center" vertical="top"/>
    </xf>
    <xf numFmtId="0" fontId="12" fillId="0" borderId="1" xfId="0" applyFont="1" applyFill="1" applyBorder="1" applyAlignment="1" applyProtection="1">
      <alignment horizontal="center" vertical="top"/>
      <protection locked="0"/>
    </xf>
    <xf numFmtId="1" fontId="12" fillId="0" borderId="1" xfId="0" applyNumberFormat="1" applyFont="1" applyFill="1" applyBorder="1" applyAlignment="1" applyProtection="1">
      <alignment horizontal="center" vertical="top"/>
      <protection locked="0"/>
    </xf>
    <xf numFmtId="1" fontId="5" fillId="0" borderId="1" xfId="2" applyNumberFormat="1" applyFont="1" applyBorder="1" applyAlignment="1">
      <alignment horizontal="left" vertical="center"/>
    </xf>
    <xf numFmtId="0" fontId="5" fillId="0" borderId="1" xfId="2" applyFont="1" applyBorder="1" applyAlignment="1">
      <alignment horizontal="left" vertical="center"/>
    </xf>
    <xf numFmtId="0" fontId="5" fillId="0" borderId="0" xfId="2" applyFont="1" applyAlignment="1">
      <alignment horizontal="left" vertical="center"/>
    </xf>
  </cellXfs>
  <cellStyles count="6">
    <cellStyle name="Hiperłącze" xfId="1" builtinId="8"/>
    <cellStyle name="Normal 2" xfId="2" xr:uid="{00000000-0005-0000-0000-000001000000}"/>
    <cellStyle name="Normalny" xfId="0" builtinId="0"/>
    <cellStyle name="Normalny 2" xfId="5" xr:uid="{00000000-0005-0000-0000-000003000000}"/>
    <cellStyle name="Percent 2" xfId="4" xr:uid="{00000000-0005-0000-0000-000004000000}"/>
    <cellStyle name="Procentowy" xfId="3" builtinId="5"/>
  </cellStyles>
  <dxfs count="0"/>
  <tableStyles count="0" defaultTableStyle="TableStyleMedium9" defaultPivotStyle="PivotStyleLight16"/>
  <colors>
    <mruColors>
      <color rgb="FF0000FF"/>
      <color rgb="FF66FF66"/>
      <color rgb="FF00FF00"/>
      <color rgb="FF00CC00"/>
      <color rgb="FF006600"/>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Echiniscoidea%20ver.%201.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4"/>
  <sheetViews>
    <sheetView tabSelected="1" workbookViewId="0">
      <selection activeCell="B2" sqref="B2:C2"/>
    </sheetView>
  </sheetViews>
  <sheetFormatPr defaultColWidth="9.140625" defaultRowHeight="12.75" x14ac:dyDescent="0.2"/>
  <cols>
    <col min="1" max="1" width="3" style="70" customWidth="1"/>
    <col min="2" max="2" width="3.7109375" style="69" customWidth="1"/>
    <col min="3" max="3" width="115.7109375" style="70" customWidth="1"/>
    <col min="4" max="16384" width="9.140625" style="70"/>
  </cols>
  <sheetData>
    <row r="1" spans="2:3" ht="13.5" thickBot="1" x14ac:dyDescent="0.25"/>
    <row r="2" spans="2:3" ht="19.5" thickBot="1" x14ac:dyDescent="0.25">
      <c r="B2" s="122" t="s">
        <v>38</v>
      </c>
      <c r="C2" s="123"/>
    </row>
    <row r="3" spans="2:3" ht="15.75" x14ac:dyDescent="0.2">
      <c r="B3" s="71">
        <v>1</v>
      </c>
      <c r="C3" s="72" t="s">
        <v>44</v>
      </c>
    </row>
    <row r="4" spans="2:3" ht="63" x14ac:dyDescent="0.2">
      <c r="B4" s="73">
        <v>2</v>
      </c>
      <c r="C4" s="74" t="s">
        <v>42</v>
      </c>
    </row>
    <row r="5" spans="2:3" ht="47.25" x14ac:dyDescent="0.2">
      <c r="B5" s="71">
        <v>3</v>
      </c>
      <c r="C5" s="74" t="s">
        <v>59</v>
      </c>
    </row>
    <row r="6" spans="2:3" ht="47.25" x14ac:dyDescent="0.2">
      <c r="B6" s="73">
        <v>4</v>
      </c>
      <c r="C6" s="74" t="s">
        <v>43</v>
      </c>
    </row>
    <row r="7" spans="2:3" ht="31.5" x14ac:dyDescent="0.2">
      <c r="B7" s="71">
        <v>5</v>
      </c>
      <c r="C7" s="74" t="s">
        <v>41</v>
      </c>
    </row>
    <row r="8" spans="2:3" ht="31.5" x14ac:dyDescent="0.2">
      <c r="B8" s="73">
        <v>6</v>
      </c>
      <c r="C8" s="74" t="s">
        <v>45</v>
      </c>
    </row>
    <row r="9" spans="2:3" ht="31.5" x14ac:dyDescent="0.2">
      <c r="B9" s="71">
        <v>7</v>
      </c>
      <c r="C9" s="75" t="s">
        <v>39</v>
      </c>
    </row>
    <row r="10" spans="2:3" ht="78.75" x14ac:dyDescent="0.2">
      <c r="B10" s="76">
        <v>8</v>
      </c>
      <c r="C10" s="83" t="s">
        <v>60</v>
      </c>
    </row>
    <row r="11" spans="2:3" ht="16.5" thickBot="1" x14ac:dyDescent="0.25">
      <c r="B11" s="77">
        <v>9</v>
      </c>
      <c r="C11" s="121" t="s">
        <v>40</v>
      </c>
    </row>
    <row r="14" spans="2:3" x14ac:dyDescent="0.2">
      <c r="C14" s="118"/>
    </row>
  </sheetData>
  <sheetProtection algorithmName="SHA-512" hashValue="iSkK6m4nJ9UH3BN+dIRQp6pXyPrG+7YqZnFLAduP+i/3t/lLE8YxL2fTkS2/Q+rpyc3ItPVdQ3TtpoEOkTyxYQ==" saltValue="I2YuD6LMOwk2URdLmrNmpg==" spinCount="100000" sheet="1" objects="1" scenarios="1"/>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99FF"/>
  </sheetPr>
  <dimension ref="A1:S3"/>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2.140625" style="138" bestFit="1" customWidth="1"/>
    <col min="2" max="2" width="16.85546875" style="80" customWidth="1"/>
    <col min="3" max="3" width="9.140625" style="66"/>
    <col min="4" max="4" width="9.140625" style="64" customWidth="1"/>
    <col min="5" max="11" width="9.140625" style="64"/>
    <col min="12" max="19" width="6.7109375" style="64" customWidth="1"/>
    <col min="20" max="16384" width="9.140625" style="64"/>
  </cols>
  <sheetData>
    <row r="1" spans="1:19" ht="38.25" x14ac:dyDescent="0.2">
      <c r="A1" s="137" t="s">
        <v>46</v>
      </c>
      <c r="B1" s="81" t="s">
        <v>47</v>
      </c>
      <c r="C1" s="67" t="s">
        <v>31</v>
      </c>
      <c r="D1" s="82" t="s">
        <v>4</v>
      </c>
      <c r="E1" s="82" t="s">
        <v>32</v>
      </c>
      <c r="F1" s="82" t="s">
        <v>33</v>
      </c>
      <c r="G1" s="82" t="s">
        <v>34</v>
      </c>
      <c r="H1" s="82" t="s">
        <v>35</v>
      </c>
      <c r="I1" s="82" t="s">
        <v>36</v>
      </c>
      <c r="J1" s="82" t="s">
        <v>5</v>
      </c>
      <c r="K1" s="82" t="s">
        <v>6</v>
      </c>
      <c r="L1" s="82" t="s">
        <v>48</v>
      </c>
      <c r="M1" s="82" t="s">
        <v>49</v>
      </c>
      <c r="N1" s="82" t="s">
        <v>50</v>
      </c>
      <c r="O1" s="82" t="s">
        <v>51</v>
      </c>
      <c r="P1" s="82" t="s">
        <v>52</v>
      </c>
      <c r="Q1" s="82" t="s">
        <v>53</v>
      </c>
      <c r="R1" s="82" t="s">
        <v>54</v>
      </c>
      <c r="S1" s="82" t="s">
        <v>55</v>
      </c>
    </row>
    <row r="2" spans="1:19" x14ac:dyDescent="0.2">
      <c r="A2" s="136" t="str">
        <f>'males_stats (μm)'!A$2</f>
        <v>Nebularmis bhutanensis</v>
      </c>
      <c r="B2" s="120" t="str">
        <f>'males_stats (μm)'!B$2</f>
        <v>BT.001</v>
      </c>
      <c r="C2" s="99" t="str">
        <f>males!B1</f>
        <v>1 (ALL)</v>
      </c>
      <c r="D2" s="101">
        <f>IF(males!C3&gt;0,males!C3,"")</f>
        <v>492.6829268292683</v>
      </c>
      <c r="E2" s="110">
        <f>IF(males!C6&gt;0,males!C6,"")</f>
        <v>49.512195121951223</v>
      </c>
      <c r="F2" s="110">
        <f>IF(males!C7&gt;0,males!C7,"")</f>
        <v>28.780487804878053</v>
      </c>
      <c r="G2" s="110">
        <f>IF(males!C8&gt;0,males!C8,"")</f>
        <v>68.292682926829272</v>
      </c>
      <c r="H2" s="110">
        <f>IF(males!C9&gt;0,males!C9,"")</f>
        <v>17.560975609756099</v>
      </c>
      <c r="I2" s="110">
        <f>IF(males!C10&gt;0,males!C10,"")</f>
        <v>128.78048780487805</v>
      </c>
      <c r="J2" s="110">
        <f>IF(males!C13&gt;0,males!C13,"")</f>
        <v>7.0731707317073162</v>
      </c>
      <c r="K2" s="110">
        <f>IF(males!C14&gt;0,males!C14,"")</f>
        <v>12.195121951219512</v>
      </c>
      <c r="L2" s="110">
        <f>IF(males!C17&gt;0,males!C17,"")</f>
        <v>37.804878048780488</v>
      </c>
      <c r="M2" s="110">
        <f>IF(males!C18&gt;0,males!C18,"")</f>
        <v>7.3170731707317067</v>
      </c>
      <c r="N2" s="110">
        <f>IF(males!C21&gt;0,males!C21,"")</f>
        <v>35.365853658536587</v>
      </c>
      <c r="O2" s="110">
        <f>IF(males!C22&gt;0,males!C22,"")</f>
        <v>6.3414634146341466</v>
      </c>
      <c r="P2" s="110">
        <f>IF(males!C25&gt;0,males!C25,"")</f>
        <v>35.853658536585364</v>
      </c>
      <c r="Q2" s="111">
        <f>IF(males!C26&gt;0,males!C26,"")</f>
        <v>6.3414634146341466</v>
      </c>
      <c r="R2" s="111">
        <f>IF(males!C29&gt;0,males!C29,"")</f>
        <v>44.878048780487802</v>
      </c>
      <c r="S2" s="111">
        <f>IF(males!C30&gt;0,males!C30,"")</f>
        <v>11.951219512195124</v>
      </c>
    </row>
    <row r="3" spans="1:19" x14ac:dyDescent="0.2">
      <c r="A3" s="136" t="str">
        <f>'males_stats (μm)'!A$2</f>
        <v>Nebularmis bhutanensis</v>
      </c>
      <c r="B3" s="120" t="str">
        <f>'males_stats (μm)'!B$2</f>
        <v>BT.001</v>
      </c>
      <c r="C3" s="99">
        <f>males!D1</f>
        <v>2</v>
      </c>
      <c r="D3" s="101">
        <f>IF(males!E3&gt;0,males!E3,"")</f>
        <v>467.19681908548711</v>
      </c>
      <c r="E3" s="111">
        <f>IF(males!E6&gt;0,males!E6,"")</f>
        <v>31.610337972167002</v>
      </c>
      <c r="F3" s="111">
        <f>IF(males!E7&gt;0,males!E7,"")</f>
        <v>19.483101391650102</v>
      </c>
      <c r="G3" s="111" t="str">
        <f>IF(males!E8&gt;0,males!E8,"")</f>
        <v/>
      </c>
      <c r="H3" s="111">
        <f>IF(males!E9&gt;0,males!E9,"")</f>
        <v>13.12127236580517</v>
      </c>
      <c r="I3" s="111">
        <f>IF(males!E10&gt;0,males!E10,"")</f>
        <v>101.59045725646124</v>
      </c>
      <c r="J3" s="111">
        <f>IF(males!E13&gt;0,males!E13,"")</f>
        <v>7.7534791252485098</v>
      </c>
      <c r="K3" s="111">
        <f>IF(males!E14&gt;0,males!E14,"")</f>
        <v>9.5427435387673949</v>
      </c>
      <c r="L3" s="111">
        <f>IF(males!E17&gt;0,males!E17,"")</f>
        <v>31.610337972167002</v>
      </c>
      <c r="M3" s="111">
        <f>IF(males!E18&gt;0,males!E18,"")</f>
        <v>6.1630218687872764</v>
      </c>
      <c r="N3" s="111">
        <f>IF(males!E21&gt;0,males!E21,"")</f>
        <v>30.218687872763422</v>
      </c>
      <c r="O3" s="111">
        <f>IF(males!E22&gt;0,males!E22,"")</f>
        <v>5.5666003976143141</v>
      </c>
      <c r="P3" s="111">
        <f>IF(males!E25&gt;0,males!E25,"")</f>
        <v>30.019880715705767</v>
      </c>
      <c r="Q3" s="111">
        <f>IF(males!E26&gt;0,males!E26,"")</f>
        <v>4.7713717693836974</v>
      </c>
      <c r="R3" s="111">
        <f>IF(males!E29&gt;0,males!E29,"")</f>
        <v>34.393638170974157</v>
      </c>
      <c r="S3" s="111">
        <f>IF(males!E30&gt;0,males!E30,"")</f>
        <v>6.7594433399602387</v>
      </c>
    </row>
  </sheetData>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CC00"/>
  </sheetPr>
  <dimension ref="A1:Z3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2.140625" style="138" bestFit="1" customWidth="1"/>
    <col min="2" max="2" width="16.85546875" style="80" customWidth="1"/>
    <col min="3" max="3" width="9.140625" style="66"/>
    <col min="4" max="4" width="9.140625" style="64" customWidth="1"/>
    <col min="5" max="10" width="9.140625" style="64"/>
    <col min="11" max="11" width="11.28515625" style="64" customWidth="1"/>
    <col min="12" max="14" width="9.140625" style="64"/>
    <col min="15" max="16" width="6.7109375" style="64" customWidth="1"/>
    <col min="17" max="17" width="12.5703125" style="64" customWidth="1"/>
    <col min="18" max="19" width="6.7109375" style="64" customWidth="1"/>
    <col min="20" max="20" width="12.5703125" style="64" customWidth="1"/>
    <col min="21" max="22" width="6.7109375" style="64" customWidth="1"/>
    <col min="23" max="23" width="12.5703125" style="64" customWidth="1"/>
    <col min="24" max="25" width="6.7109375" style="64" customWidth="1"/>
    <col min="26" max="26" width="12.5703125" style="64" customWidth="1"/>
    <col min="27" max="16384" width="9.140625" style="64"/>
  </cols>
  <sheetData>
    <row r="1" spans="1:26" ht="38.25" x14ac:dyDescent="0.2">
      <c r="A1" s="137" t="s">
        <v>46</v>
      </c>
      <c r="B1" s="81" t="s">
        <v>47</v>
      </c>
      <c r="C1" s="67" t="s">
        <v>31</v>
      </c>
      <c r="D1" s="82" t="s">
        <v>4</v>
      </c>
      <c r="E1" s="82" t="s">
        <v>25</v>
      </c>
      <c r="F1" s="82" t="s">
        <v>32</v>
      </c>
      <c r="G1" s="82" t="s">
        <v>33</v>
      </c>
      <c r="H1" s="82" t="s">
        <v>34</v>
      </c>
      <c r="I1" s="82" t="s">
        <v>35</v>
      </c>
      <c r="J1" s="82" t="s">
        <v>36</v>
      </c>
      <c r="K1" s="82" t="s">
        <v>37</v>
      </c>
      <c r="L1" s="82" t="s">
        <v>5</v>
      </c>
      <c r="M1" s="82" t="s">
        <v>6</v>
      </c>
      <c r="N1" s="82" t="s">
        <v>7</v>
      </c>
      <c r="O1" s="82" t="s">
        <v>48</v>
      </c>
      <c r="P1" s="82" t="s">
        <v>49</v>
      </c>
      <c r="Q1" s="82" t="s">
        <v>66</v>
      </c>
      <c r="R1" s="82" t="s">
        <v>50</v>
      </c>
      <c r="S1" s="82" t="s">
        <v>51</v>
      </c>
      <c r="T1" s="82" t="s">
        <v>67</v>
      </c>
      <c r="U1" s="82" t="s">
        <v>52</v>
      </c>
      <c r="V1" s="82" t="s">
        <v>53</v>
      </c>
      <c r="W1" s="82" t="s">
        <v>68</v>
      </c>
      <c r="X1" s="82" t="s">
        <v>54</v>
      </c>
      <c r="Y1" s="82" t="s">
        <v>55</v>
      </c>
      <c r="Z1" s="82" t="s">
        <v>69</v>
      </c>
    </row>
    <row r="2" spans="1:26" x14ac:dyDescent="0.2">
      <c r="A2" s="136" t="str">
        <f>'general info'!D2</f>
        <v>Nebularmis bhutanensis</v>
      </c>
      <c r="B2" s="119" t="str">
        <f>'general info'!D3</f>
        <v>BT.001</v>
      </c>
      <c r="C2" s="99">
        <f>juveniles!B1</f>
        <v>1</v>
      </c>
      <c r="D2" s="100" t="str">
        <f>IF(juveniles!B3&gt;0,juveniles!B3,"")</f>
        <v/>
      </c>
      <c r="E2" s="105" t="str">
        <f>IF(juveniles!B4&gt;0,juveniles!B4,"")</f>
        <v/>
      </c>
      <c r="F2" s="105" t="str">
        <f>IF(juveniles!B6&gt;0,juveniles!B6,"")</f>
        <v/>
      </c>
      <c r="G2" s="105" t="str">
        <f>IF(juveniles!B7&gt;0,juveniles!B7,"")</f>
        <v/>
      </c>
      <c r="H2" s="105" t="str">
        <f>IF(juveniles!B8&gt;0,juveniles!B8,"")</f>
        <v/>
      </c>
      <c r="I2" s="105" t="str">
        <f>IF(juveniles!B9&gt;0,juveniles!B9,"")</f>
        <v/>
      </c>
      <c r="J2" s="105" t="str">
        <f>IF(juveniles!B10&gt;0,juveniles!B10,"")</f>
        <v/>
      </c>
      <c r="K2" s="106" t="str">
        <f>IF(juveniles!B11&gt;0,juveniles!B11,"")</f>
        <v/>
      </c>
      <c r="L2" s="105" t="str">
        <f>IF(juveniles!B13&gt;0,juveniles!B13,"")</f>
        <v/>
      </c>
      <c r="M2" s="105" t="str">
        <f>IF(juveniles!B14&gt;0,juveniles!B14,"")</f>
        <v/>
      </c>
      <c r="N2" s="105" t="str">
        <f>IF(juveniles!B15&gt;0,juveniles!B15,"")</f>
        <v/>
      </c>
      <c r="O2" s="105" t="str">
        <f>IF(juveniles!B17&gt;0,juveniles!B17,"")</f>
        <v/>
      </c>
      <c r="P2" s="105" t="str">
        <f>IF(juveniles!B18&gt;0,juveniles!B18,"")</f>
        <v/>
      </c>
      <c r="Q2" s="106" t="str">
        <f>IF(juveniles!B19&gt;0,juveniles!B19,"")</f>
        <v/>
      </c>
      <c r="R2" s="105" t="str">
        <f>IF(juveniles!B21&gt;0,juveniles!B21,"")</f>
        <v/>
      </c>
      <c r="S2" s="105" t="str">
        <f>IF(juveniles!B22&gt;0,juveniles!B22,"")</f>
        <v/>
      </c>
      <c r="T2" s="106" t="str">
        <f>IF(juveniles!B23&gt;0,juveniles!B23,"")</f>
        <v/>
      </c>
      <c r="U2" s="105" t="str">
        <f>IF(juveniles!B25&gt;0,juveniles!B25,"")</f>
        <v/>
      </c>
      <c r="V2" s="107" t="str">
        <f>IF(juveniles!B26&gt;0,juveniles!B26,"")</f>
        <v/>
      </c>
      <c r="W2" s="108" t="str">
        <f>IF(juveniles!B27&gt;0,juveniles!B27,"")</f>
        <v/>
      </c>
      <c r="X2" s="107" t="str">
        <f>IF(juveniles!B29&gt;0,juveniles!B29,"")</f>
        <v/>
      </c>
      <c r="Y2" s="107" t="str">
        <f>IF(juveniles!B30&gt;0,juveniles!B30,"")</f>
        <v/>
      </c>
      <c r="Z2" s="108" t="str">
        <f>IF(juveniles!B31&gt;0,juveniles!B31,"")</f>
        <v/>
      </c>
    </row>
    <row r="3" spans="1:26" x14ac:dyDescent="0.2">
      <c r="A3" s="137" t="str">
        <f t="shared" ref="A3:B19" si="0">A$2</f>
        <v>Nebularmis bhutanensis</v>
      </c>
      <c r="B3" s="79" t="str">
        <f>B$2</f>
        <v>BT.001</v>
      </c>
      <c r="C3" s="99">
        <f>juveniles!D1</f>
        <v>2</v>
      </c>
      <c r="D3" s="100" t="str">
        <f>IF(juveniles!D3&gt;0,juveniles!D3,"")</f>
        <v/>
      </c>
      <c r="E3" s="109" t="str">
        <f>IF(juveniles!D4&gt;0,juveniles!D4,"")</f>
        <v/>
      </c>
      <c r="F3" s="109" t="str">
        <f>IF(juveniles!D6&gt;0,juveniles!D6,"")</f>
        <v/>
      </c>
      <c r="G3" s="109" t="str">
        <f>IF(juveniles!D7&gt;0,juveniles!D7,"")</f>
        <v/>
      </c>
      <c r="H3" s="109" t="str">
        <f>IF(juveniles!D8&gt;0,juveniles!D8,"")</f>
        <v/>
      </c>
      <c r="I3" s="109" t="str">
        <f>IF(juveniles!D9&gt;0,juveniles!D9,"")</f>
        <v/>
      </c>
      <c r="J3" s="109" t="str">
        <f>IF(juveniles!D10&gt;0,juveniles!D10,"")</f>
        <v/>
      </c>
      <c r="K3" s="108" t="str">
        <f>IF(juveniles!D11&gt;0,juveniles!D11,"")</f>
        <v/>
      </c>
      <c r="L3" s="109" t="str">
        <f>IF(juveniles!D13&gt;0,juveniles!D13,"")</f>
        <v/>
      </c>
      <c r="M3" s="109" t="str">
        <f>IF(juveniles!D14&gt;0,juveniles!D14,"")</f>
        <v/>
      </c>
      <c r="N3" s="109" t="str">
        <f>IF(juveniles!D15&gt;0,juveniles!D15,"")</f>
        <v/>
      </c>
      <c r="O3" s="109" t="str">
        <f>IF(juveniles!D17&gt;0,juveniles!D17,"")</f>
        <v/>
      </c>
      <c r="P3" s="109" t="str">
        <f>IF(juveniles!D18&gt;0,juveniles!D18,"")</f>
        <v/>
      </c>
      <c r="Q3" s="108" t="str">
        <f>IF(juveniles!D19&gt;0,juveniles!D19,"")</f>
        <v/>
      </c>
      <c r="R3" s="109" t="str">
        <f>IF(juveniles!D21&gt;0,juveniles!D21,"")</f>
        <v/>
      </c>
      <c r="S3" s="109" t="str">
        <f>IF(juveniles!D22&gt;0,juveniles!D22,"")</f>
        <v/>
      </c>
      <c r="T3" s="108" t="str">
        <f>IF(juveniles!D23&gt;0,juveniles!D23,"")</f>
        <v/>
      </c>
      <c r="U3" s="109" t="str">
        <f>IF(juveniles!D25&gt;0,juveniles!D25,"")</f>
        <v/>
      </c>
      <c r="V3" s="107" t="str">
        <f>IF(juveniles!D26&gt;0,juveniles!D26,"")</f>
        <v/>
      </c>
      <c r="W3" s="108" t="str">
        <f>IF(juveniles!D27&gt;0,juveniles!D27,"")</f>
        <v/>
      </c>
      <c r="X3" s="107" t="str">
        <f>IF(juveniles!D29&gt;0,juveniles!D29,"")</f>
        <v/>
      </c>
      <c r="Y3" s="107" t="str">
        <f>IF(juveniles!D30&gt;0,juveniles!D30,"")</f>
        <v/>
      </c>
      <c r="Z3" s="108" t="str">
        <f>IF(juveniles!D31&gt;0,juveniles!D31,"")</f>
        <v/>
      </c>
    </row>
    <row r="4" spans="1:26" x14ac:dyDescent="0.2">
      <c r="A4" s="137" t="str">
        <f t="shared" si="0"/>
        <v>Nebularmis bhutanensis</v>
      </c>
      <c r="B4" s="79" t="str">
        <f t="shared" si="0"/>
        <v>BT.001</v>
      </c>
      <c r="C4" s="99">
        <f>juveniles!F1</f>
        <v>3</v>
      </c>
      <c r="D4" s="100" t="str">
        <f>IF(juveniles!F3&gt;0,juveniles!F3,"")</f>
        <v/>
      </c>
      <c r="E4" s="109" t="str">
        <f>IF(juveniles!F4&gt;0,juveniles!F4,"")</f>
        <v/>
      </c>
      <c r="F4" s="109" t="str">
        <f>IF(juveniles!F6&gt;0,juveniles!F6,"")</f>
        <v/>
      </c>
      <c r="G4" s="109" t="str">
        <f>IF(juveniles!F7&gt;0,juveniles!F7,"")</f>
        <v/>
      </c>
      <c r="H4" s="109" t="str">
        <f>IF(juveniles!F8&gt;0,juveniles!F8,"")</f>
        <v/>
      </c>
      <c r="I4" s="109" t="str">
        <f>IF(juveniles!F9&gt;0,juveniles!F9,"")</f>
        <v/>
      </c>
      <c r="J4" s="109" t="str">
        <f>IF(juveniles!F10&gt;0,juveniles!F10,"")</f>
        <v/>
      </c>
      <c r="K4" s="108" t="str">
        <f>IF(juveniles!F11&gt;0,juveniles!F11,"")</f>
        <v/>
      </c>
      <c r="L4" s="109" t="str">
        <f>IF(juveniles!F13&gt;0,juveniles!F13,"")</f>
        <v/>
      </c>
      <c r="M4" s="109" t="str">
        <f>IF(juveniles!F14&gt;0,juveniles!F14,"")</f>
        <v/>
      </c>
      <c r="N4" s="109" t="str">
        <f>IF(juveniles!F15&gt;0,juveniles!F15,"")</f>
        <v/>
      </c>
      <c r="O4" s="109" t="str">
        <f>IF(juveniles!F17&gt;0,juveniles!F17,"")</f>
        <v/>
      </c>
      <c r="P4" s="109" t="str">
        <f>IF(juveniles!F18&gt;0,juveniles!F18,"")</f>
        <v/>
      </c>
      <c r="Q4" s="108" t="str">
        <f>IF(juveniles!F19&gt;0,juveniles!F19,"")</f>
        <v/>
      </c>
      <c r="R4" s="109" t="str">
        <f>IF(juveniles!F21&gt;0,juveniles!F21,"")</f>
        <v/>
      </c>
      <c r="S4" s="109" t="str">
        <f>IF(juveniles!F22&gt;0,juveniles!F22,"")</f>
        <v/>
      </c>
      <c r="T4" s="108" t="str">
        <f>IF(juveniles!F23&gt;0,juveniles!F23,"")</f>
        <v/>
      </c>
      <c r="U4" s="109" t="str">
        <f>IF(juveniles!F25&gt;0,juveniles!F25,"")</f>
        <v/>
      </c>
      <c r="V4" s="107" t="str">
        <f>IF(juveniles!F26&gt;0,juveniles!F26,"")</f>
        <v/>
      </c>
      <c r="W4" s="108" t="str">
        <f>IF(juveniles!F27&gt;0,juveniles!F27,"")</f>
        <v/>
      </c>
      <c r="X4" s="107" t="str">
        <f>IF(juveniles!F29&gt;0,juveniles!F29,"")</f>
        <v/>
      </c>
      <c r="Y4" s="107" t="str">
        <f>IF(juveniles!F30&gt;0,juveniles!F30,"")</f>
        <v/>
      </c>
      <c r="Z4" s="108" t="str">
        <f>IF(juveniles!F31&gt;0,juveniles!F31,"")</f>
        <v/>
      </c>
    </row>
    <row r="5" spans="1:26" x14ac:dyDescent="0.2">
      <c r="A5" s="137" t="str">
        <f t="shared" si="0"/>
        <v>Nebularmis bhutanensis</v>
      </c>
      <c r="B5" s="79" t="str">
        <f t="shared" si="0"/>
        <v>BT.001</v>
      </c>
      <c r="C5" s="99">
        <f>juveniles!H1</f>
        <v>4</v>
      </c>
      <c r="D5" s="100" t="str">
        <f>IF(juveniles!H3&gt;0,juveniles!H3,"")</f>
        <v/>
      </c>
      <c r="E5" s="109" t="str">
        <f>IF(juveniles!H4&gt;0,juveniles!H4,"")</f>
        <v/>
      </c>
      <c r="F5" s="109" t="str">
        <f>IF(juveniles!H6&gt;0,juveniles!H6,"")</f>
        <v/>
      </c>
      <c r="G5" s="109" t="str">
        <f>IF(juveniles!H7&gt;0,juveniles!H7,"")</f>
        <v/>
      </c>
      <c r="H5" s="109" t="str">
        <f>IF(juveniles!H8&gt;0,juveniles!H8,"")</f>
        <v/>
      </c>
      <c r="I5" s="109" t="str">
        <f>IF(juveniles!H9&gt;0,juveniles!H9,"")</f>
        <v/>
      </c>
      <c r="J5" s="109" t="str">
        <f>IF(juveniles!H10&gt;0,juveniles!H10,"")</f>
        <v/>
      </c>
      <c r="K5" s="108" t="str">
        <f>IF(juveniles!H11&gt;0,juveniles!H11,"")</f>
        <v/>
      </c>
      <c r="L5" s="109" t="str">
        <f>IF(juveniles!H13&gt;0,juveniles!H13,"")</f>
        <v/>
      </c>
      <c r="M5" s="109" t="str">
        <f>IF(juveniles!H14&gt;0,juveniles!H14,"")</f>
        <v/>
      </c>
      <c r="N5" s="109" t="str">
        <f>IF(juveniles!H15&gt;0,juveniles!H15,"")</f>
        <v/>
      </c>
      <c r="O5" s="109" t="str">
        <f>IF(juveniles!H17&gt;0,juveniles!H17,"")</f>
        <v/>
      </c>
      <c r="P5" s="109" t="str">
        <f>IF(juveniles!H18&gt;0,juveniles!H18,"")</f>
        <v/>
      </c>
      <c r="Q5" s="108" t="str">
        <f>IF(juveniles!H19&gt;0,juveniles!H19,"")</f>
        <v/>
      </c>
      <c r="R5" s="109" t="str">
        <f>IF(juveniles!H21&gt;0,juveniles!H21,"")</f>
        <v/>
      </c>
      <c r="S5" s="109" t="str">
        <f>IF(juveniles!H22&gt;0,juveniles!H22,"")</f>
        <v/>
      </c>
      <c r="T5" s="108" t="str">
        <f>IF(juveniles!H23&gt;0,juveniles!H23,"")</f>
        <v/>
      </c>
      <c r="U5" s="109" t="str">
        <f>IF(juveniles!H25&gt;0,juveniles!H25,"")</f>
        <v/>
      </c>
      <c r="V5" s="107" t="str">
        <f>IF(juveniles!H26&gt;0,juveniles!H26,"")</f>
        <v/>
      </c>
      <c r="W5" s="108" t="str">
        <f>IF(juveniles!H27&gt;0,juveniles!H27,"")</f>
        <v/>
      </c>
      <c r="X5" s="107" t="str">
        <f>IF(juveniles!H29&gt;0,juveniles!H29,"")</f>
        <v/>
      </c>
      <c r="Y5" s="107" t="str">
        <f>IF(juveniles!H30&gt;0,juveniles!H30,"")</f>
        <v/>
      </c>
      <c r="Z5" s="108" t="str">
        <f>IF(juveniles!H31&gt;0,juveniles!H31,"")</f>
        <v/>
      </c>
    </row>
    <row r="6" spans="1:26" x14ac:dyDescent="0.2">
      <c r="A6" s="137" t="str">
        <f t="shared" si="0"/>
        <v>Nebularmis bhutanensis</v>
      </c>
      <c r="B6" s="79" t="str">
        <f t="shared" si="0"/>
        <v>BT.001</v>
      </c>
      <c r="C6" s="99">
        <f>juveniles!J1</f>
        <v>5</v>
      </c>
      <c r="D6" s="100" t="str">
        <f>IF(juveniles!J3&gt;0,juveniles!J3,"")</f>
        <v/>
      </c>
      <c r="E6" s="109" t="str">
        <f>IF(juveniles!J4&gt;0,juveniles!J4,"")</f>
        <v/>
      </c>
      <c r="F6" s="109" t="str">
        <f>IF(juveniles!J6&gt;0,juveniles!J6,"")</f>
        <v/>
      </c>
      <c r="G6" s="109" t="str">
        <f>IF(juveniles!J7&gt;0,juveniles!J7,"")</f>
        <v/>
      </c>
      <c r="H6" s="109" t="str">
        <f>IF(juveniles!J8&gt;0,juveniles!J8,"")</f>
        <v/>
      </c>
      <c r="I6" s="109" t="str">
        <f>IF(juveniles!J9&gt;0,juveniles!J9,"")</f>
        <v/>
      </c>
      <c r="J6" s="109" t="str">
        <f>IF(juveniles!J10&gt;0,juveniles!J10,"")</f>
        <v/>
      </c>
      <c r="K6" s="108" t="str">
        <f>IF(juveniles!J11&gt;0,juveniles!J11,"")</f>
        <v/>
      </c>
      <c r="L6" s="109" t="str">
        <f>IF(juveniles!J13&gt;0,juveniles!J13,"")</f>
        <v/>
      </c>
      <c r="M6" s="109" t="str">
        <f>IF(juveniles!J14&gt;0,juveniles!J14,"")</f>
        <v/>
      </c>
      <c r="N6" s="109" t="str">
        <f>IF(juveniles!J15&gt;0,juveniles!J15,"")</f>
        <v/>
      </c>
      <c r="O6" s="109" t="str">
        <f>IF(juveniles!J17&gt;0,juveniles!J17,"")</f>
        <v/>
      </c>
      <c r="P6" s="109" t="str">
        <f>IF(juveniles!J18&gt;0,juveniles!J18,"")</f>
        <v/>
      </c>
      <c r="Q6" s="108" t="str">
        <f>IF(juveniles!J19&gt;0,juveniles!J19,"")</f>
        <v/>
      </c>
      <c r="R6" s="109" t="str">
        <f>IF(juveniles!J21&gt;0,juveniles!J21,"")</f>
        <v/>
      </c>
      <c r="S6" s="109" t="str">
        <f>IF(juveniles!J22&gt;0,juveniles!J22,"")</f>
        <v/>
      </c>
      <c r="T6" s="108" t="str">
        <f>IF(juveniles!J23&gt;0,juveniles!J23,"")</f>
        <v/>
      </c>
      <c r="U6" s="109" t="str">
        <f>IF(juveniles!J25&gt;0,juveniles!J25,"")</f>
        <v/>
      </c>
      <c r="V6" s="107" t="str">
        <f>IF(juveniles!J26&gt;0,juveniles!J26,"")</f>
        <v/>
      </c>
      <c r="W6" s="108" t="str">
        <f>IF(juveniles!J27&gt;0,juveniles!J27,"")</f>
        <v/>
      </c>
      <c r="X6" s="107" t="str">
        <f>IF(juveniles!J29&gt;0,juveniles!J29,"")</f>
        <v/>
      </c>
      <c r="Y6" s="107" t="str">
        <f>IF(juveniles!J30&gt;0,juveniles!J30,"")</f>
        <v/>
      </c>
      <c r="Z6" s="108" t="str">
        <f>IF(juveniles!J31&gt;0,juveniles!J31,"")</f>
        <v/>
      </c>
    </row>
    <row r="7" spans="1:26" x14ac:dyDescent="0.2">
      <c r="A7" s="137" t="str">
        <f t="shared" si="0"/>
        <v>Nebularmis bhutanensis</v>
      </c>
      <c r="B7" s="79" t="str">
        <f t="shared" si="0"/>
        <v>BT.001</v>
      </c>
      <c r="C7" s="99">
        <f>juveniles!L1</f>
        <v>6</v>
      </c>
      <c r="D7" s="100" t="str">
        <f>IF(juveniles!L3&gt;0,juveniles!L3,"")</f>
        <v/>
      </c>
      <c r="E7" s="109" t="str">
        <f>IF(juveniles!L4&gt;0,juveniles!L4,"")</f>
        <v/>
      </c>
      <c r="F7" s="109" t="str">
        <f>IF(juveniles!L6&gt;0,juveniles!L6,"")</f>
        <v/>
      </c>
      <c r="G7" s="109" t="str">
        <f>IF(juveniles!L7&gt;0,juveniles!L7,"")</f>
        <v/>
      </c>
      <c r="H7" s="109" t="str">
        <f>IF(juveniles!L8&gt;0,juveniles!L8,"")</f>
        <v/>
      </c>
      <c r="I7" s="109" t="str">
        <f>IF(juveniles!L9&gt;0,juveniles!L9,"")</f>
        <v/>
      </c>
      <c r="J7" s="109" t="str">
        <f>IF(juveniles!L10&gt;0,juveniles!L10,"")</f>
        <v/>
      </c>
      <c r="K7" s="108" t="str">
        <f>IF(juveniles!L11&gt;0,juveniles!L11,"")</f>
        <v/>
      </c>
      <c r="L7" s="109" t="str">
        <f>IF(juveniles!L13&gt;0,juveniles!L13,"")</f>
        <v/>
      </c>
      <c r="M7" s="109" t="str">
        <f>IF(juveniles!L14&gt;0,juveniles!L14,"")</f>
        <v/>
      </c>
      <c r="N7" s="109" t="str">
        <f>IF(juveniles!L15&gt;0,juveniles!L15,"")</f>
        <v/>
      </c>
      <c r="O7" s="109" t="str">
        <f>IF(juveniles!L17&gt;0,juveniles!L17,"")</f>
        <v/>
      </c>
      <c r="P7" s="109" t="str">
        <f>IF(juveniles!L18&gt;0,juveniles!L18,"")</f>
        <v/>
      </c>
      <c r="Q7" s="108" t="str">
        <f>IF(juveniles!L19&gt;0,juveniles!L19,"")</f>
        <v/>
      </c>
      <c r="R7" s="109" t="str">
        <f>IF(juveniles!L21&gt;0,juveniles!L21,"")</f>
        <v/>
      </c>
      <c r="S7" s="109" t="str">
        <f>IF(juveniles!L22&gt;0,juveniles!L22,"")</f>
        <v/>
      </c>
      <c r="T7" s="108" t="str">
        <f>IF(juveniles!L23&gt;0,juveniles!L23,"")</f>
        <v/>
      </c>
      <c r="U7" s="109" t="str">
        <f>IF(juveniles!L25&gt;0,juveniles!L25,"")</f>
        <v/>
      </c>
      <c r="V7" s="107" t="str">
        <f>IF(juveniles!L26&gt;0,juveniles!L26,"")</f>
        <v/>
      </c>
      <c r="W7" s="108" t="str">
        <f>IF(juveniles!L27&gt;0,juveniles!L27,"")</f>
        <v/>
      </c>
      <c r="X7" s="107" t="str">
        <f>IF(juveniles!L29&gt;0,juveniles!L29,"")</f>
        <v/>
      </c>
      <c r="Y7" s="107" t="str">
        <f>IF(juveniles!L30&gt;0,juveniles!L30,"")</f>
        <v/>
      </c>
      <c r="Z7" s="108" t="str">
        <f>IF(juveniles!L31&gt;0,juveniles!L31,"")</f>
        <v/>
      </c>
    </row>
    <row r="8" spans="1:26" x14ac:dyDescent="0.2">
      <c r="A8" s="137" t="str">
        <f t="shared" si="0"/>
        <v>Nebularmis bhutanensis</v>
      </c>
      <c r="B8" s="79" t="str">
        <f t="shared" si="0"/>
        <v>BT.001</v>
      </c>
      <c r="C8" s="99">
        <f>juveniles!N1</f>
        <v>7</v>
      </c>
      <c r="D8" s="100" t="str">
        <f>IF(juveniles!N3&gt;0,juveniles!N3,"")</f>
        <v/>
      </c>
      <c r="E8" s="109" t="str">
        <f>IF(juveniles!N4&gt;0,juveniles!N4,"")</f>
        <v/>
      </c>
      <c r="F8" s="109" t="str">
        <f>IF(juveniles!N6&gt;0,juveniles!N6,"")</f>
        <v/>
      </c>
      <c r="G8" s="109" t="str">
        <f>IF(juveniles!N7&gt;0,juveniles!N7,"")</f>
        <v/>
      </c>
      <c r="H8" s="109" t="str">
        <f>IF(juveniles!N8&gt;0,juveniles!N8,"")</f>
        <v/>
      </c>
      <c r="I8" s="109" t="str">
        <f>IF(juveniles!N9&gt;0,juveniles!N9,"")</f>
        <v/>
      </c>
      <c r="J8" s="109" t="str">
        <f>IF(juveniles!N10&gt;0,juveniles!N10,"")</f>
        <v/>
      </c>
      <c r="K8" s="108" t="str">
        <f>IF(juveniles!N11&gt;0,juveniles!N11,"")</f>
        <v/>
      </c>
      <c r="L8" s="109" t="str">
        <f>IF(juveniles!N13&gt;0,juveniles!N13,"")</f>
        <v/>
      </c>
      <c r="M8" s="109" t="str">
        <f>IF(juveniles!N14&gt;0,juveniles!N14,"")</f>
        <v/>
      </c>
      <c r="N8" s="109" t="str">
        <f>IF(juveniles!N15&gt;0,juveniles!N15,"")</f>
        <v/>
      </c>
      <c r="O8" s="109" t="str">
        <f>IF(juveniles!N17&gt;0,juveniles!N17,"")</f>
        <v/>
      </c>
      <c r="P8" s="109" t="str">
        <f>IF(juveniles!N18&gt;0,juveniles!N18,"")</f>
        <v/>
      </c>
      <c r="Q8" s="108" t="str">
        <f>IF(juveniles!N19&gt;0,juveniles!N19,"")</f>
        <v/>
      </c>
      <c r="R8" s="109" t="str">
        <f>IF(juveniles!N21&gt;0,juveniles!N21,"")</f>
        <v/>
      </c>
      <c r="S8" s="109" t="str">
        <f>IF(juveniles!N22&gt;0,juveniles!N22,"")</f>
        <v/>
      </c>
      <c r="T8" s="108" t="str">
        <f>IF(juveniles!N23&gt;0,juveniles!N23,"")</f>
        <v/>
      </c>
      <c r="U8" s="109" t="str">
        <f>IF(juveniles!N25&gt;0,juveniles!N25,"")</f>
        <v/>
      </c>
      <c r="V8" s="107" t="str">
        <f>IF(juveniles!N26&gt;0,juveniles!N26,"")</f>
        <v/>
      </c>
      <c r="W8" s="108" t="str">
        <f>IF(juveniles!N27&gt;0,juveniles!N27,"")</f>
        <v/>
      </c>
      <c r="X8" s="107" t="str">
        <f>IF(juveniles!N29&gt;0,juveniles!N29,"")</f>
        <v/>
      </c>
      <c r="Y8" s="107" t="str">
        <f>IF(juveniles!N30&gt;0,juveniles!N30,"")</f>
        <v/>
      </c>
      <c r="Z8" s="108" t="str">
        <f>IF(juveniles!N31&gt;0,juveniles!N31,"")</f>
        <v/>
      </c>
    </row>
    <row r="9" spans="1:26" x14ac:dyDescent="0.2">
      <c r="A9" s="137" t="str">
        <f t="shared" si="0"/>
        <v>Nebularmis bhutanensis</v>
      </c>
      <c r="B9" s="79" t="str">
        <f t="shared" si="0"/>
        <v>BT.001</v>
      </c>
      <c r="C9" s="99">
        <f>juveniles!P1</f>
        <v>8</v>
      </c>
      <c r="D9" s="100" t="str">
        <f>IF(juveniles!P3&gt;0,juveniles!P3,"")</f>
        <v/>
      </c>
      <c r="E9" s="109" t="str">
        <f>IF(juveniles!P4&gt;0,juveniles!P4,"")</f>
        <v/>
      </c>
      <c r="F9" s="109" t="str">
        <f>IF(juveniles!P6&gt;0,juveniles!P6,"")</f>
        <v/>
      </c>
      <c r="G9" s="109" t="str">
        <f>IF(juveniles!P7&gt;0,juveniles!P7,"")</f>
        <v/>
      </c>
      <c r="H9" s="109" t="str">
        <f>IF(juveniles!P8&gt;0,juveniles!P8,"")</f>
        <v/>
      </c>
      <c r="I9" s="109" t="str">
        <f>IF(juveniles!P9&gt;0,juveniles!P9,"")</f>
        <v/>
      </c>
      <c r="J9" s="109" t="str">
        <f>IF(juveniles!P10&gt;0,juveniles!P10,"")</f>
        <v/>
      </c>
      <c r="K9" s="108" t="str">
        <f>IF(juveniles!P11&gt;0,juveniles!P11,"")</f>
        <v/>
      </c>
      <c r="L9" s="109" t="str">
        <f>IF(juveniles!P13&gt;0,juveniles!P13,"")</f>
        <v/>
      </c>
      <c r="M9" s="109" t="str">
        <f>IF(juveniles!P14&gt;0,juveniles!P14,"")</f>
        <v/>
      </c>
      <c r="N9" s="109" t="str">
        <f>IF(juveniles!P15&gt;0,juveniles!P15,"")</f>
        <v/>
      </c>
      <c r="O9" s="109" t="str">
        <f>IF(juveniles!P17&gt;0,juveniles!P17,"")</f>
        <v/>
      </c>
      <c r="P9" s="109" t="str">
        <f>IF(juveniles!P18&gt;0,juveniles!P18,"")</f>
        <v/>
      </c>
      <c r="Q9" s="108" t="str">
        <f>IF(juveniles!P19&gt;0,juveniles!P19,"")</f>
        <v/>
      </c>
      <c r="R9" s="109" t="str">
        <f>IF(juveniles!P21&gt;0,juveniles!P21,"")</f>
        <v/>
      </c>
      <c r="S9" s="109" t="str">
        <f>IF(juveniles!P22&gt;0,juveniles!P22,"")</f>
        <v/>
      </c>
      <c r="T9" s="108" t="str">
        <f>IF(juveniles!P23&gt;0,juveniles!P23,"")</f>
        <v/>
      </c>
      <c r="U9" s="109" t="str">
        <f>IF(juveniles!P25&gt;0,juveniles!P25,"")</f>
        <v/>
      </c>
      <c r="V9" s="107" t="str">
        <f>IF(juveniles!P26&gt;0,juveniles!P26,"")</f>
        <v/>
      </c>
      <c r="W9" s="108" t="str">
        <f>IF(juveniles!P27&gt;0,juveniles!P27,"")</f>
        <v/>
      </c>
      <c r="X9" s="107" t="str">
        <f>IF(juveniles!P29&gt;0,juveniles!P29,"")</f>
        <v/>
      </c>
      <c r="Y9" s="107" t="str">
        <f>IF(juveniles!P30&gt;0,juveniles!P30,"")</f>
        <v/>
      </c>
      <c r="Z9" s="108" t="str">
        <f>IF(juveniles!P31&gt;0,juveniles!P31,"")</f>
        <v/>
      </c>
    </row>
    <row r="10" spans="1:26" x14ac:dyDescent="0.2">
      <c r="A10" s="137" t="str">
        <f t="shared" si="0"/>
        <v>Nebularmis bhutanensis</v>
      </c>
      <c r="B10" s="79" t="str">
        <f t="shared" si="0"/>
        <v>BT.001</v>
      </c>
      <c r="C10" s="99">
        <f>juveniles!R1</f>
        <v>9</v>
      </c>
      <c r="D10" s="100" t="str">
        <f>IF(juveniles!R3&gt;0,juveniles!R3,"")</f>
        <v/>
      </c>
      <c r="E10" s="109" t="str">
        <f>IF(juveniles!R4&gt;0,juveniles!R4,"")</f>
        <v/>
      </c>
      <c r="F10" s="109" t="str">
        <f>IF(juveniles!R6&gt;0,juveniles!R6,"")</f>
        <v/>
      </c>
      <c r="G10" s="109" t="str">
        <f>IF(juveniles!R7&gt;0,juveniles!R7,"")</f>
        <v/>
      </c>
      <c r="H10" s="109" t="str">
        <f>IF(juveniles!R8&gt;0,juveniles!R8,"")</f>
        <v/>
      </c>
      <c r="I10" s="109" t="str">
        <f>IF(juveniles!R9&gt;0,juveniles!R9,"")</f>
        <v/>
      </c>
      <c r="J10" s="109" t="str">
        <f>IF(juveniles!R10&gt;0,juveniles!R10,"")</f>
        <v/>
      </c>
      <c r="K10" s="108" t="str">
        <f>IF(juveniles!R11&gt;0,juveniles!R11,"")</f>
        <v/>
      </c>
      <c r="L10" s="109" t="str">
        <f>IF(juveniles!R13&gt;0,juveniles!R13,"")</f>
        <v/>
      </c>
      <c r="M10" s="109" t="str">
        <f>IF(juveniles!R14&gt;0,juveniles!R14,"")</f>
        <v/>
      </c>
      <c r="N10" s="109" t="str">
        <f>IF(juveniles!R15&gt;0,juveniles!R15,"")</f>
        <v/>
      </c>
      <c r="O10" s="109" t="str">
        <f>IF(juveniles!R17&gt;0,juveniles!R17,"")</f>
        <v/>
      </c>
      <c r="P10" s="109" t="str">
        <f>IF(juveniles!R18&gt;0,juveniles!R18,"")</f>
        <v/>
      </c>
      <c r="Q10" s="108" t="str">
        <f>IF(juveniles!R19&gt;0,juveniles!R19,"")</f>
        <v/>
      </c>
      <c r="R10" s="109" t="str">
        <f>IF(juveniles!R21&gt;0,juveniles!R21,"")</f>
        <v/>
      </c>
      <c r="S10" s="109" t="str">
        <f>IF(juveniles!R22&gt;0,juveniles!R22,"")</f>
        <v/>
      </c>
      <c r="T10" s="108" t="str">
        <f>IF(juveniles!R23&gt;0,juveniles!R23,"")</f>
        <v/>
      </c>
      <c r="U10" s="109" t="str">
        <f>IF(juveniles!R25&gt;0,juveniles!R25,"")</f>
        <v/>
      </c>
      <c r="V10" s="107" t="str">
        <f>IF(juveniles!R26&gt;0,juveniles!R26,"")</f>
        <v/>
      </c>
      <c r="W10" s="108" t="str">
        <f>IF(juveniles!R27&gt;0,juveniles!R27,"")</f>
        <v/>
      </c>
      <c r="X10" s="107" t="str">
        <f>IF(juveniles!R29&gt;0,juveniles!R29,"")</f>
        <v/>
      </c>
      <c r="Y10" s="107" t="str">
        <f>IF(juveniles!R30&gt;0,juveniles!R30,"")</f>
        <v/>
      </c>
      <c r="Z10" s="108" t="str">
        <f>IF(juveniles!R31&gt;0,juveniles!R31,"")</f>
        <v/>
      </c>
    </row>
    <row r="11" spans="1:26" x14ac:dyDescent="0.2">
      <c r="A11" s="137" t="str">
        <f t="shared" si="0"/>
        <v>Nebularmis bhutanensis</v>
      </c>
      <c r="B11" s="79" t="str">
        <f t="shared" si="0"/>
        <v>BT.001</v>
      </c>
      <c r="C11" s="99">
        <f>juveniles!T1</f>
        <v>10</v>
      </c>
      <c r="D11" s="100" t="str">
        <f>IF(juveniles!T3&gt;0,juveniles!T3,"")</f>
        <v/>
      </c>
      <c r="E11" s="109" t="str">
        <f>IF(juveniles!T4&gt;0,juveniles!T4,"")</f>
        <v/>
      </c>
      <c r="F11" s="109" t="str">
        <f>IF(juveniles!T6&gt;0,juveniles!T6,"")</f>
        <v/>
      </c>
      <c r="G11" s="109" t="str">
        <f>IF(juveniles!T7&gt;0,juveniles!T7,"")</f>
        <v/>
      </c>
      <c r="H11" s="109" t="str">
        <f>IF(juveniles!T8&gt;0,juveniles!T8,"")</f>
        <v/>
      </c>
      <c r="I11" s="109" t="str">
        <f>IF(juveniles!T9&gt;0,juveniles!T9,"")</f>
        <v/>
      </c>
      <c r="J11" s="109" t="str">
        <f>IF(juveniles!T10&gt;0,juveniles!T10,"")</f>
        <v/>
      </c>
      <c r="K11" s="108" t="str">
        <f>IF(juveniles!T11&gt;0,juveniles!T11,"")</f>
        <v/>
      </c>
      <c r="L11" s="109" t="str">
        <f>IF(juveniles!T13&gt;0,juveniles!T13,"")</f>
        <v/>
      </c>
      <c r="M11" s="109" t="str">
        <f>IF(juveniles!T14&gt;0,juveniles!T14,"")</f>
        <v/>
      </c>
      <c r="N11" s="109" t="str">
        <f>IF(juveniles!T15&gt;0,juveniles!T15,"")</f>
        <v/>
      </c>
      <c r="O11" s="109" t="str">
        <f>IF(juveniles!T17&gt;0,juveniles!T17,"")</f>
        <v/>
      </c>
      <c r="P11" s="109" t="str">
        <f>IF(juveniles!T18&gt;0,juveniles!T18,"")</f>
        <v/>
      </c>
      <c r="Q11" s="108" t="str">
        <f>IF(juveniles!T19&gt;0,juveniles!T19,"")</f>
        <v/>
      </c>
      <c r="R11" s="109" t="str">
        <f>IF(juveniles!T21&gt;0,juveniles!T21,"")</f>
        <v/>
      </c>
      <c r="S11" s="109" t="str">
        <f>IF(juveniles!T22&gt;0,juveniles!T22,"")</f>
        <v/>
      </c>
      <c r="T11" s="108" t="str">
        <f>IF(juveniles!T23&gt;0,juveniles!T23,"")</f>
        <v/>
      </c>
      <c r="U11" s="109" t="str">
        <f>IF(juveniles!T25&gt;0,juveniles!T25,"")</f>
        <v/>
      </c>
      <c r="V11" s="107" t="str">
        <f>IF(juveniles!T26&gt;0,juveniles!T26,"")</f>
        <v/>
      </c>
      <c r="W11" s="108" t="str">
        <f>IF(juveniles!T27&gt;0,juveniles!T27,"")</f>
        <v/>
      </c>
      <c r="X11" s="107" t="str">
        <f>IF(juveniles!T29&gt;0,juveniles!T29,"")</f>
        <v/>
      </c>
      <c r="Y11" s="107" t="str">
        <f>IF(juveniles!T30&gt;0,juveniles!T30,"")</f>
        <v/>
      </c>
      <c r="Z11" s="108" t="str">
        <f>IF(juveniles!T31&gt;0,juveniles!T31,"")</f>
        <v/>
      </c>
    </row>
    <row r="12" spans="1:26" x14ac:dyDescent="0.2">
      <c r="A12" s="137" t="str">
        <f t="shared" si="0"/>
        <v>Nebularmis bhutanensis</v>
      </c>
      <c r="B12" s="79" t="str">
        <f t="shared" si="0"/>
        <v>BT.001</v>
      </c>
      <c r="C12" s="99">
        <f>juveniles!V1</f>
        <v>11</v>
      </c>
      <c r="D12" s="100" t="str">
        <f>IF(juveniles!V3&gt;0,juveniles!V3,"")</f>
        <v/>
      </c>
      <c r="E12" s="109" t="str">
        <f>IF(juveniles!V4&gt;0,juveniles!V4,"")</f>
        <v/>
      </c>
      <c r="F12" s="109" t="str">
        <f>IF(juveniles!V6&gt;0,juveniles!V6,"")</f>
        <v/>
      </c>
      <c r="G12" s="109" t="str">
        <f>IF(juveniles!V7&gt;0,juveniles!V7,"")</f>
        <v/>
      </c>
      <c r="H12" s="109" t="str">
        <f>IF(juveniles!V8&gt;0,juveniles!V8,"")</f>
        <v/>
      </c>
      <c r="I12" s="109" t="str">
        <f>IF(juveniles!V9&gt;0,juveniles!V9,"")</f>
        <v/>
      </c>
      <c r="J12" s="109" t="str">
        <f>IF(juveniles!V10&gt;0,juveniles!V10,"")</f>
        <v/>
      </c>
      <c r="K12" s="108" t="str">
        <f>IF(juveniles!V11&gt;0,juveniles!V11,"")</f>
        <v/>
      </c>
      <c r="L12" s="109" t="str">
        <f>IF(juveniles!V13&gt;0,juveniles!V13,"")</f>
        <v/>
      </c>
      <c r="M12" s="109" t="str">
        <f>IF(juveniles!V14&gt;0,juveniles!V14,"")</f>
        <v/>
      </c>
      <c r="N12" s="109" t="str">
        <f>IF(juveniles!V15&gt;0,juveniles!V15,"")</f>
        <v/>
      </c>
      <c r="O12" s="109" t="str">
        <f>IF(juveniles!V17&gt;0,juveniles!V17,"")</f>
        <v/>
      </c>
      <c r="P12" s="109" t="str">
        <f>IF(juveniles!V18&gt;0,juveniles!V18,"")</f>
        <v/>
      </c>
      <c r="Q12" s="108" t="str">
        <f>IF(juveniles!V19&gt;0,juveniles!V19,"")</f>
        <v/>
      </c>
      <c r="R12" s="109" t="str">
        <f>IF(juveniles!V21&gt;0,juveniles!V21,"")</f>
        <v/>
      </c>
      <c r="S12" s="109" t="str">
        <f>IF(juveniles!V22&gt;0,juveniles!V22,"")</f>
        <v/>
      </c>
      <c r="T12" s="108" t="str">
        <f>IF(juveniles!V23&gt;0,juveniles!V23,"")</f>
        <v/>
      </c>
      <c r="U12" s="109" t="str">
        <f>IF(juveniles!V25&gt;0,juveniles!V25,"")</f>
        <v/>
      </c>
      <c r="V12" s="107" t="str">
        <f>IF(juveniles!V26&gt;0,juveniles!V26,"")</f>
        <v/>
      </c>
      <c r="W12" s="108" t="str">
        <f>IF(juveniles!V27&gt;0,juveniles!V27,"")</f>
        <v/>
      </c>
      <c r="X12" s="107" t="str">
        <f>IF(juveniles!V29&gt;0,juveniles!V29,"")</f>
        <v/>
      </c>
      <c r="Y12" s="107" t="str">
        <f>IF(juveniles!V30&gt;0,juveniles!V30,"")</f>
        <v/>
      </c>
      <c r="Z12" s="108" t="str">
        <f>IF(juveniles!V31&gt;0,juveniles!V31,"")</f>
        <v/>
      </c>
    </row>
    <row r="13" spans="1:26" x14ac:dyDescent="0.2">
      <c r="A13" s="137" t="str">
        <f t="shared" si="0"/>
        <v>Nebularmis bhutanensis</v>
      </c>
      <c r="B13" s="79" t="str">
        <f t="shared" si="0"/>
        <v>BT.001</v>
      </c>
      <c r="C13" s="99">
        <f>juveniles!X1</f>
        <v>12</v>
      </c>
      <c r="D13" s="100" t="str">
        <f>IF(juveniles!X3&gt;0,juveniles!X3,"")</f>
        <v/>
      </c>
      <c r="E13" s="109" t="str">
        <f>IF(juveniles!X4&gt;0,juveniles!X4,"")</f>
        <v/>
      </c>
      <c r="F13" s="109" t="str">
        <f>IF(juveniles!X6&gt;0,juveniles!X6,"")</f>
        <v/>
      </c>
      <c r="G13" s="109" t="str">
        <f>IF(juveniles!X7&gt;0,juveniles!X7,"")</f>
        <v/>
      </c>
      <c r="H13" s="109" t="str">
        <f>IF(juveniles!X8&gt;0,juveniles!X8,"")</f>
        <v/>
      </c>
      <c r="I13" s="109" t="str">
        <f>IF(juveniles!X9&gt;0,juveniles!X9,"")</f>
        <v/>
      </c>
      <c r="J13" s="109" t="str">
        <f>IF(juveniles!X10&gt;0,juveniles!X10,"")</f>
        <v/>
      </c>
      <c r="K13" s="108" t="str">
        <f>IF(juveniles!X11&gt;0,juveniles!X11,"")</f>
        <v/>
      </c>
      <c r="L13" s="109" t="str">
        <f>IF(juveniles!X13&gt;0,juveniles!X13,"")</f>
        <v/>
      </c>
      <c r="M13" s="109" t="str">
        <f>IF(juveniles!X14&gt;0,juveniles!X14,"")</f>
        <v/>
      </c>
      <c r="N13" s="109" t="str">
        <f>IF(juveniles!X15&gt;0,juveniles!X15,"")</f>
        <v/>
      </c>
      <c r="O13" s="109" t="str">
        <f>IF(juveniles!X17&gt;0,juveniles!X17,"")</f>
        <v/>
      </c>
      <c r="P13" s="109" t="str">
        <f>IF(juveniles!X18&gt;0,juveniles!X18,"")</f>
        <v/>
      </c>
      <c r="Q13" s="108" t="str">
        <f>IF(juveniles!X19&gt;0,juveniles!X19,"")</f>
        <v/>
      </c>
      <c r="R13" s="109" t="str">
        <f>IF(juveniles!X21&gt;0,juveniles!X21,"")</f>
        <v/>
      </c>
      <c r="S13" s="109" t="str">
        <f>IF(juveniles!X22&gt;0,juveniles!X22,"")</f>
        <v/>
      </c>
      <c r="T13" s="108" t="str">
        <f>IF(juveniles!X23&gt;0,juveniles!X23,"")</f>
        <v/>
      </c>
      <c r="U13" s="109" t="str">
        <f>IF(juveniles!X25&gt;0,juveniles!X25,"")</f>
        <v/>
      </c>
      <c r="V13" s="107" t="str">
        <f>IF(juveniles!X26&gt;0,juveniles!X26,"")</f>
        <v/>
      </c>
      <c r="W13" s="108" t="str">
        <f>IF(juveniles!X27&gt;0,juveniles!X27,"")</f>
        <v/>
      </c>
      <c r="X13" s="107" t="str">
        <f>IF(juveniles!X29&gt;0,juveniles!X29,"")</f>
        <v/>
      </c>
      <c r="Y13" s="107" t="str">
        <f>IF(juveniles!X30&gt;0,juveniles!X30,"")</f>
        <v/>
      </c>
      <c r="Z13" s="108" t="str">
        <f>IF(juveniles!X31&gt;0,juveniles!X31,"")</f>
        <v/>
      </c>
    </row>
    <row r="14" spans="1:26" x14ac:dyDescent="0.2">
      <c r="A14" s="137" t="str">
        <f t="shared" si="0"/>
        <v>Nebularmis bhutanensis</v>
      </c>
      <c r="B14" s="79" t="str">
        <f t="shared" si="0"/>
        <v>BT.001</v>
      </c>
      <c r="C14" s="99">
        <f>juveniles!Z1</f>
        <v>13</v>
      </c>
      <c r="D14" s="100" t="str">
        <f>IF(juveniles!Z3&gt;0,juveniles!Z3,"")</f>
        <v/>
      </c>
      <c r="E14" s="109" t="str">
        <f>IF(juveniles!Z4&gt;0,juveniles!Z4,"")</f>
        <v/>
      </c>
      <c r="F14" s="109" t="str">
        <f>IF(juveniles!Z6&gt;0,juveniles!Z6,"")</f>
        <v/>
      </c>
      <c r="G14" s="109" t="str">
        <f>IF(juveniles!Z7&gt;0,juveniles!Z7,"")</f>
        <v/>
      </c>
      <c r="H14" s="109" t="str">
        <f>IF(juveniles!Z8&gt;0,juveniles!Z8,"")</f>
        <v/>
      </c>
      <c r="I14" s="109" t="str">
        <f>IF(juveniles!Z9&gt;0,juveniles!Z9,"")</f>
        <v/>
      </c>
      <c r="J14" s="109" t="str">
        <f>IF(juveniles!Z10&gt;0,juveniles!Z10,"")</f>
        <v/>
      </c>
      <c r="K14" s="108" t="str">
        <f>IF(juveniles!Z11&gt;0,juveniles!Z11,"")</f>
        <v/>
      </c>
      <c r="L14" s="109" t="str">
        <f>IF(juveniles!Z13&gt;0,juveniles!Z13,"")</f>
        <v/>
      </c>
      <c r="M14" s="109" t="str">
        <f>IF(juveniles!Z14&gt;0,juveniles!Z14,"")</f>
        <v/>
      </c>
      <c r="N14" s="109" t="str">
        <f>IF(juveniles!Z15&gt;0,juveniles!Z15,"")</f>
        <v/>
      </c>
      <c r="O14" s="109" t="str">
        <f>IF(juveniles!Z17&gt;0,juveniles!Z17,"")</f>
        <v/>
      </c>
      <c r="P14" s="109" t="str">
        <f>IF(juveniles!Z18&gt;0,juveniles!Z18,"")</f>
        <v/>
      </c>
      <c r="Q14" s="108" t="str">
        <f>IF(juveniles!Z19&gt;0,juveniles!Z19,"")</f>
        <v/>
      </c>
      <c r="R14" s="109" t="str">
        <f>IF(juveniles!Z21&gt;0,juveniles!Z21,"")</f>
        <v/>
      </c>
      <c r="S14" s="109" t="str">
        <f>IF(juveniles!Z22&gt;0,juveniles!Z22,"")</f>
        <v/>
      </c>
      <c r="T14" s="108" t="str">
        <f>IF(juveniles!Z23&gt;0,juveniles!Z23,"")</f>
        <v/>
      </c>
      <c r="U14" s="109" t="str">
        <f>IF(juveniles!Z25&gt;0,juveniles!Z25,"")</f>
        <v/>
      </c>
      <c r="V14" s="107" t="str">
        <f>IF(juveniles!Z26&gt;0,juveniles!Z26,"")</f>
        <v/>
      </c>
      <c r="W14" s="108" t="str">
        <f>IF(juveniles!Z27&gt;0,juveniles!Z27,"")</f>
        <v/>
      </c>
      <c r="X14" s="107" t="str">
        <f>IF(juveniles!Z29&gt;0,juveniles!Z29,"")</f>
        <v/>
      </c>
      <c r="Y14" s="107" t="str">
        <f>IF(juveniles!Z30&gt;0,juveniles!Z30,"")</f>
        <v/>
      </c>
      <c r="Z14" s="108" t="str">
        <f>IF(juveniles!Z31&gt;0,juveniles!Z31,"")</f>
        <v/>
      </c>
    </row>
    <row r="15" spans="1:26" x14ac:dyDescent="0.2">
      <c r="A15" s="137" t="str">
        <f t="shared" si="0"/>
        <v>Nebularmis bhutanensis</v>
      </c>
      <c r="B15" s="79" t="str">
        <f t="shared" si="0"/>
        <v>BT.001</v>
      </c>
      <c r="C15" s="99">
        <f>juveniles!AB1</f>
        <v>14</v>
      </c>
      <c r="D15" s="100" t="str">
        <f>IF(juveniles!AB3&gt;0,juveniles!AB3,"")</f>
        <v/>
      </c>
      <c r="E15" s="109" t="str">
        <f>IF(juveniles!AB4&gt;0,juveniles!AB4,"")</f>
        <v/>
      </c>
      <c r="F15" s="109" t="str">
        <f>IF(juveniles!AB6&gt;0,juveniles!AB6,"")</f>
        <v/>
      </c>
      <c r="G15" s="109" t="str">
        <f>IF(juveniles!AB7&gt;0,juveniles!AB7,"")</f>
        <v/>
      </c>
      <c r="H15" s="109" t="str">
        <f>IF(juveniles!AB8&gt;0,juveniles!AB8,"")</f>
        <v/>
      </c>
      <c r="I15" s="109" t="str">
        <f>IF(juveniles!AB9&gt;0,juveniles!AB9,"")</f>
        <v/>
      </c>
      <c r="J15" s="109" t="str">
        <f>IF(juveniles!AB10&gt;0,juveniles!AB10,"")</f>
        <v/>
      </c>
      <c r="K15" s="108" t="str">
        <f>IF(juveniles!AB11&gt;0,juveniles!AB11,"")</f>
        <v/>
      </c>
      <c r="L15" s="109" t="str">
        <f>IF(juveniles!AB13&gt;0,juveniles!AB13,"")</f>
        <v/>
      </c>
      <c r="M15" s="109" t="str">
        <f>IF(juveniles!AB14&gt;0,juveniles!AB14,"")</f>
        <v/>
      </c>
      <c r="N15" s="109" t="str">
        <f>IF(juveniles!AB15&gt;0,juveniles!AB15,"")</f>
        <v/>
      </c>
      <c r="O15" s="109" t="str">
        <f>IF(juveniles!AB17&gt;0,juveniles!AB17,"")</f>
        <v/>
      </c>
      <c r="P15" s="109" t="str">
        <f>IF(juveniles!AB18&gt;0,juveniles!AB18,"")</f>
        <v/>
      </c>
      <c r="Q15" s="108" t="str">
        <f>IF(juveniles!AB19&gt;0,juveniles!AB19,"")</f>
        <v/>
      </c>
      <c r="R15" s="109" t="str">
        <f>IF(juveniles!AB21&gt;0,juveniles!AB21,"")</f>
        <v/>
      </c>
      <c r="S15" s="109" t="str">
        <f>IF(juveniles!AB22&gt;0,juveniles!AB22,"")</f>
        <v/>
      </c>
      <c r="T15" s="108" t="str">
        <f>IF(juveniles!AB23&gt;0,juveniles!AB23,"")</f>
        <v/>
      </c>
      <c r="U15" s="109" t="str">
        <f>IF(juveniles!AB25&gt;0,juveniles!AB25,"")</f>
        <v/>
      </c>
      <c r="V15" s="107" t="str">
        <f>IF(juveniles!AB26&gt;0,juveniles!AB26,"")</f>
        <v/>
      </c>
      <c r="W15" s="108" t="str">
        <f>IF(juveniles!AB27&gt;0,juveniles!AB27,"")</f>
        <v/>
      </c>
      <c r="X15" s="107" t="str">
        <f>IF(juveniles!AB29&gt;0,juveniles!AB29,"")</f>
        <v/>
      </c>
      <c r="Y15" s="107" t="str">
        <f>IF(juveniles!AB30&gt;0,juveniles!AB30,"")</f>
        <v/>
      </c>
      <c r="Z15" s="108" t="str">
        <f>IF(juveniles!AB31&gt;0,juveniles!AB31,"")</f>
        <v/>
      </c>
    </row>
    <row r="16" spans="1:26" x14ac:dyDescent="0.2">
      <c r="A16" s="137" t="str">
        <f t="shared" si="0"/>
        <v>Nebularmis bhutanensis</v>
      </c>
      <c r="B16" s="79" t="str">
        <f t="shared" si="0"/>
        <v>BT.001</v>
      </c>
      <c r="C16" s="99">
        <f>juveniles!AD1</f>
        <v>15</v>
      </c>
      <c r="D16" s="100" t="str">
        <f>IF(juveniles!AD3&gt;0,juveniles!AD3,"")</f>
        <v/>
      </c>
      <c r="E16" s="109" t="str">
        <f>IF(juveniles!AD4&gt;0,juveniles!AD4,"")</f>
        <v/>
      </c>
      <c r="F16" s="109" t="str">
        <f>IF(juveniles!AD6&gt;0,juveniles!AD6,"")</f>
        <v/>
      </c>
      <c r="G16" s="109" t="str">
        <f>IF(juveniles!AD7&gt;0,juveniles!AD7,"")</f>
        <v/>
      </c>
      <c r="H16" s="109" t="str">
        <f>IF(juveniles!AD8&gt;0,juveniles!AD8,"")</f>
        <v/>
      </c>
      <c r="I16" s="109" t="str">
        <f>IF(juveniles!AD9&gt;0,juveniles!AD9,"")</f>
        <v/>
      </c>
      <c r="J16" s="109" t="str">
        <f>IF(juveniles!AD10&gt;0,juveniles!AD10,"")</f>
        <v/>
      </c>
      <c r="K16" s="108" t="str">
        <f>IF(juveniles!AD11&gt;0,juveniles!AD11,"")</f>
        <v/>
      </c>
      <c r="L16" s="109" t="str">
        <f>IF(juveniles!AD13&gt;0,juveniles!AD13,"")</f>
        <v/>
      </c>
      <c r="M16" s="109" t="str">
        <f>IF(juveniles!AD14&gt;0,juveniles!AD14,"")</f>
        <v/>
      </c>
      <c r="N16" s="109" t="str">
        <f>IF(juveniles!AD15&gt;0,juveniles!AD15,"")</f>
        <v/>
      </c>
      <c r="O16" s="109" t="str">
        <f>IF(juveniles!AD17&gt;0,juveniles!AD17,"")</f>
        <v/>
      </c>
      <c r="P16" s="109" t="str">
        <f>IF(juveniles!AD18&gt;0,juveniles!AD18,"")</f>
        <v/>
      </c>
      <c r="Q16" s="108" t="str">
        <f>IF(juveniles!AD19&gt;0,juveniles!AD19,"")</f>
        <v/>
      </c>
      <c r="R16" s="109" t="str">
        <f>IF(juveniles!AD21&gt;0,juveniles!AD21,"")</f>
        <v/>
      </c>
      <c r="S16" s="109" t="str">
        <f>IF(juveniles!AD22&gt;0,juveniles!AD22,"")</f>
        <v/>
      </c>
      <c r="T16" s="108" t="str">
        <f>IF(juveniles!AD23&gt;0,juveniles!AD23,"")</f>
        <v/>
      </c>
      <c r="U16" s="109" t="str">
        <f>IF(juveniles!AD25&gt;0,juveniles!AD25,"")</f>
        <v/>
      </c>
      <c r="V16" s="107" t="str">
        <f>IF(juveniles!AD26&gt;0,juveniles!AD26,"")</f>
        <v/>
      </c>
      <c r="W16" s="108" t="str">
        <f>IF(juveniles!AD27&gt;0,juveniles!AD27,"")</f>
        <v/>
      </c>
      <c r="X16" s="107" t="str">
        <f>IF(juveniles!AD29&gt;0,juveniles!AD29,"")</f>
        <v/>
      </c>
      <c r="Y16" s="107" t="str">
        <f>IF(juveniles!AD30&gt;0,juveniles!AD30,"")</f>
        <v/>
      </c>
      <c r="Z16" s="108" t="str">
        <f>IF(juveniles!AD31&gt;0,juveniles!AD31,"")</f>
        <v/>
      </c>
    </row>
    <row r="17" spans="1:26" x14ac:dyDescent="0.2">
      <c r="A17" s="137" t="str">
        <f t="shared" si="0"/>
        <v>Nebularmis bhutanensis</v>
      </c>
      <c r="B17" s="79" t="str">
        <f t="shared" si="0"/>
        <v>BT.001</v>
      </c>
      <c r="C17" s="99">
        <f>juveniles!AF1</f>
        <v>16</v>
      </c>
      <c r="D17" s="100" t="str">
        <f>IF(juveniles!AF3&gt;0,juveniles!AF3,"")</f>
        <v/>
      </c>
      <c r="E17" s="109" t="str">
        <f>IF(juveniles!AF4&gt;0,juveniles!AF4,"")</f>
        <v/>
      </c>
      <c r="F17" s="109" t="str">
        <f>IF(juveniles!AF6&gt;0,juveniles!AF6,"")</f>
        <v/>
      </c>
      <c r="G17" s="109" t="str">
        <f>IF(juveniles!AF7&gt;0,juveniles!AF7,"")</f>
        <v/>
      </c>
      <c r="H17" s="109" t="str">
        <f>IF(juveniles!AF8&gt;0,juveniles!AF8,"")</f>
        <v/>
      </c>
      <c r="I17" s="109" t="str">
        <f>IF(juveniles!AF9&gt;0,juveniles!AF9,"")</f>
        <v/>
      </c>
      <c r="J17" s="109" t="str">
        <f>IF(juveniles!AF10&gt;0,juveniles!AF10,"")</f>
        <v/>
      </c>
      <c r="K17" s="108" t="str">
        <f>IF(juveniles!AF11&gt;0,juveniles!AF11,"")</f>
        <v/>
      </c>
      <c r="L17" s="109" t="str">
        <f>IF(juveniles!AF13&gt;0,juveniles!AF13,"")</f>
        <v/>
      </c>
      <c r="M17" s="109" t="str">
        <f>IF(juveniles!AF14&gt;0,juveniles!AF14,"")</f>
        <v/>
      </c>
      <c r="N17" s="109" t="str">
        <f>IF(juveniles!AF15&gt;0,juveniles!AF15,"")</f>
        <v/>
      </c>
      <c r="O17" s="109" t="str">
        <f>IF(juveniles!AF17&gt;0,juveniles!AF17,"")</f>
        <v/>
      </c>
      <c r="P17" s="109" t="str">
        <f>IF(juveniles!AF18&gt;0,juveniles!AF18,"")</f>
        <v/>
      </c>
      <c r="Q17" s="108" t="str">
        <f>IF(juveniles!AF19&gt;0,juveniles!AF19,"")</f>
        <v/>
      </c>
      <c r="R17" s="109" t="str">
        <f>IF(juveniles!AF21&gt;0,juveniles!AF21,"")</f>
        <v/>
      </c>
      <c r="S17" s="109" t="str">
        <f>IF(juveniles!AF22&gt;0,juveniles!AF22,"")</f>
        <v/>
      </c>
      <c r="T17" s="108" t="str">
        <f>IF(juveniles!AF23&gt;0,juveniles!AF23,"")</f>
        <v/>
      </c>
      <c r="U17" s="109" t="str">
        <f>IF(juveniles!AF25&gt;0,juveniles!AF25,"")</f>
        <v/>
      </c>
      <c r="V17" s="107" t="str">
        <f>IF(juveniles!AF26&gt;0,juveniles!AF26,"")</f>
        <v/>
      </c>
      <c r="W17" s="108" t="str">
        <f>IF(juveniles!AF27&gt;0,juveniles!AF27,"")</f>
        <v/>
      </c>
      <c r="X17" s="107" t="str">
        <f>IF(juveniles!AF29&gt;0,juveniles!AF29,"")</f>
        <v/>
      </c>
      <c r="Y17" s="107" t="str">
        <f>IF(juveniles!AF30&gt;0,juveniles!AF30,"")</f>
        <v/>
      </c>
      <c r="Z17" s="108" t="str">
        <f>IF(juveniles!AF31&gt;0,juveniles!AF31,"")</f>
        <v/>
      </c>
    </row>
    <row r="18" spans="1:26" x14ac:dyDescent="0.2">
      <c r="A18" s="137" t="str">
        <f t="shared" si="0"/>
        <v>Nebularmis bhutanensis</v>
      </c>
      <c r="B18" s="79" t="str">
        <f t="shared" si="0"/>
        <v>BT.001</v>
      </c>
      <c r="C18" s="99">
        <f>juveniles!AH1</f>
        <v>17</v>
      </c>
      <c r="D18" s="100" t="str">
        <f>IF(juveniles!AH3&gt;0,juveniles!AH3,"")</f>
        <v/>
      </c>
      <c r="E18" s="109" t="str">
        <f>IF(juveniles!AH4&gt;0,juveniles!AH4,"")</f>
        <v/>
      </c>
      <c r="F18" s="109" t="str">
        <f>IF(juveniles!AH6&gt;0,juveniles!AH6,"")</f>
        <v/>
      </c>
      <c r="G18" s="109" t="str">
        <f>IF(juveniles!AH7&gt;0,juveniles!AH7,"")</f>
        <v/>
      </c>
      <c r="H18" s="109" t="str">
        <f>IF(juveniles!AH8&gt;0,juveniles!AH8,"")</f>
        <v/>
      </c>
      <c r="I18" s="109" t="str">
        <f>IF(juveniles!AH9&gt;0,juveniles!AH9,"")</f>
        <v/>
      </c>
      <c r="J18" s="109" t="str">
        <f>IF(juveniles!AH10&gt;0,juveniles!AH10,"")</f>
        <v/>
      </c>
      <c r="K18" s="108" t="str">
        <f>IF(juveniles!AH11&gt;0,juveniles!AH11,"")</f>
        <v/>
      </c>
      <c r="L18" s="109" t="str">
        <f>IF(juveniles!AH13&gt;0,juveniles!AH13,"")</f>
        <v/>
      </c>
      <c r="M18" s="109" t="str">
        <f>IF(juveniles!AH14&gt;0,juveniles!AH14,"")</f>
        <v/>
      </c>
      <c r="N18" s="109" t="str">
        <f>IF(juveniles!AH15&gt;0,juveniles!AH15,"")</f>
        <v/>
      </c>
      <c r="O18" s="109" t="str">
        <f>IF(juveniles!AH17&gt;0,juveniles!AH17,"")</f>
        <v/>
      </c>
      <c r="P18" s="109" t="str">
        <f>IF(juveniles!AH18&gt;0,juveniles!AH18,"")</f>
        <v/>
      </c>
      <c r="Q18" s="108" t="str">
        <f>IF(juveniles!AH19&gt;0,juveniles!AH19,"")</f>
        <v/>
      </c>
      <c r="R18" s="109" t="str">
        <f>IF(juveniles!AH21&gt;0,juveniles!AH21,"")</f>
        <v/>
      </c>
      <c r="S18" s="109" t="str">
        <f>IF(juveniles!AH22&gt;0,juveniles!AH22,"")</f>
        <v/>
      </c>
      <c r="T18" s="108" t="str">
        <f>IF(juveniles!AH23&gt;0,juveniles!AH23,"")</f>
        <v/>
      </c>
      <c r="U18" s="109" t="str">
        <f>IF(juveniles!AH25&gt;0,juveniles!AH25,"")</f>
        <v/>
      </c>
      <c r="V18" s="107" t="str">
        <f>IF(juveniles!AH26&gt;0,juveniles!AH26,"")</f>
        <v/>
      </c>
      <c r="W18" s="108" t="str">
        <f>IF(juveniles!AH27&gt;0,juveniles!AH27,"")</f>
        <v/>
      </c>
      <c r="X18" s="107" t="str">
        <f>IF(juveniles!AH29&gt;0,juveniles!AH29,"")</f>
        <v/>
      </c>
      <c r="Y18" s="107" t="str">
        <f>IF(juveniles!AH30&gt;0,juveniles!AH30,"")</f>
        <v/>
      </c>
      <c r="Z18" s="108" t="str">
        <f>IF(juveniles!AH31&gt;0,juveniles!AH31,"")</f>
        <v/>
      </c>
    </row>
    <row r="19" spans="1:26" x14ac:dyDescent="0.2">
      <c r="A19" s="137" t="str">
        <f t="shared" si="0"/>
        <v>Nebularmis bhutanensis</v>
      </c>
      <c r="B19" s="79" t="str">
        <f t="shared" si="0"/>
        <v>BT.001</v>
      </c>
      <c r="C19" s="99">
        <f>juveniles!AJ1</f>
        <v>18</v>
      </c>
      <c r="D19" s="100" t="str">
        <f>IF(juveniles!AJ3&gt;0,juveniles!AJ3,"")</f>
        <v/>
      </c>
      <c r="E19" s="109" t="str">
        <f>IF(juveniles!AJ4&gt;0,juveniles!AJ4,"")</f>
        <v/>
      </c>
      <c r="F19" s="109" t="str">
        <f>IF(juveniles!AJ6&gt;0,juveniles!AJ6,"")</f>
        <v/>
      </c>
      <c r="G19" s="109" t="str">
        <f>IF(juveniles!AJ7&gt;0,juveniles!AJ7,"")</f>
        <v/>
      </c>
      <c r="H19" s="109" t="str">
        <f>IF(juveniles!AJ8&gt;0,juveniles!AJ8,"")</f>
        <v/>
      </c>
      <c r="I19" s="109" t="str">
        <f>IF(juveniles!AJ9&gt;0,juveniles!AJ9,"")</f>
        <v/>
      </c>
      <c r="J19" s="109" t="str">
        <f>IF(juveniles!AJ10&gt;0,juveniles!AJ10,"")</f>
        <v/>
      </c>
      <c r="K19" s="108" t="str">
        <f>IF(juveniles!AJ11&gt;0,juveniles!AJ11,"")</f>
        <v/>
      </c>
      <c r="L19" s="109" t="str">
        <f>IF(juveniles!AJ13&gt;0,juveniles!AJ13,"")</f>
        <v/>
      </c>
      <c r="M19" s="109" t="str">
        <f>IF(juveniles!AJ14&gt;0,juveniles!AJ14,"")</f>
        <v/>
      </c>
      <c r="N19" s="109" t="str">
        <f>IF(juveniles!AJ15&gt;0,juveniles!AJ15,"")</f>
        <v/>
      </c>
      <c r="O19" s="109" t="str">
        <f>IF(juveniles!AJ17&gt;0,juveniles!AJ17,"")</f>
        <v/>
      </c>
      <c r="P19" s="109" t="str">
        <f>IF(juveniles!AJ18&gt;0,juveniles!AJ18,"")</f>
        <v/>
      </c>
      <c r="Q19" s="108" t="str">
        <f>IF(juveniles!AJ19&gt;0,juveniles!AJ19,"")</f>
        <v/>
      </c>
      <c r="R19" s="109" t="str">
        <f>IF(juveniles!AJ21&gt;0,juveniles!AJ21,"")</f>
        <v/>
      </c>
      <c r="S19" s="109" t="str">
        <f>IF(juveniles!AJ22&gt;0,juveniles!AJ22,"")</f>
        <v/>
      </c>
      <c r="T19" s="108" t="str">
        <f>IF(juveniles!AJ23&gt;0,juveniles!AJ23,"")</f>
        <v/>
      </c>
      <c r="U19" s="109" t="str">
        <f>IF(juveniles!AJ25&gt;0,juveniles!AJ25,"")</f>
        <v/>
      </c>
      <c r="V19" s="107" t="str">
        <f>IF(juveniles!AJ26&gt;0,juveniles!AJ26,"")</f>
        <v/>
      </c>
      <c r="W19" s="108" t="str">
        <f>IF(juveniles!AJ27&gt;0,juveniles!AJ27,"")</f>
        <v/>
      </c>
      <c r="X19" s="107" t="str">
        <f>IF(juveniles!AJ29&gt;0,juveniles!AJ29,"")</f>
        <v/>
      </c>
      <c r="Y19" s="107" t="str">
        <f>IF(juveniles!AJ30&gt;0,juveniles!AJ30,"")</f>
        <v/>
      </c>
      <c r="Z19" s="108" t="str">
        <f>IF(juveniles!AJ31&gt;0,juveniles!AJ31,"")</f>
        <v/>
      </c>
    </row>
    <row r="20" spans="1:26" x14ac:dyDescent="0.2">
      <c r="A20" s="137" t="str">
        <f t="shared" ref="A20:B31" si="1">A$2</f>
        <v>Nebularmis bhutanensis</v>
      </c>
      <c r="B20" s="79" t="str">
        <f t="shared" si="1"/>
        <v>BT.001</v>
      </c>
      <c r="C20" s="99">
        <f>juveniles!AL1</f>
        <v>19</v>
      </c>
      <c r="D20" s="100" t="str">
        <f>IF(juveniles!AL3&gt;0,juveniles!AL3,"")</f>
        <v/>
      </c>
      <c r="E20" s="109" t="str">
        <f>IF(juveniles!AL4&gt;0,juveniles!AL4,"")</f>
        <v/>
      </c>
      <c r="F20" s="109" t="str">
        <f>IF(juveniles!AL6&gt;0,juveniles!AL6,"")</f>
        <v/>
      </c>
      <c r="G20" s="109" t="str">
        <f>IF(juveniles!AL7&gt;0,juveniles!AL7,"")</f>
        <v/>
      </c>
      <c r="H20" s="109" t="str">
        <f>IF(juveniles!AL8&gt;0,juveniles!AL8,"")</f>
        <v/>
      </c>
      <c r="I20" s="109" t="str">
        <f>IF(juveniles!AL9&gt;0,juveniles!AL9,"")</f>
        <v/>
      </c>
      <c r="J20" s="109" t="str">
        <f>IF(juveniles!AL10&gt;0,juveniles!AL10,"")</f>
        <v/>
      </c>
      <c r="K20" s="108" t="str">
        <f>IF(juveniles!AL11&gt;0,juveniles!AL11,"")</f>
        <v/>
      </c>
      <c r="L20" s="109" t="str">
        <f>IF(juveniles!AL13&gt;0,juveniles!AL13,"")</f>
        <v/>
      </c>
      <c r="M20" s="109" t="str">
        <f>IF(juveniles!AL14&gt;0,juveniles!AL14,"")</f>
        <v/>
      </c>
      <c r="N20" s="109" t="str">
        <f>IF(juveniles!AL15&gt;0,juveniles!AL15,"")</f>
        <v/>
      </c>
      <c r="O20" s="109" t="str">
        <f>IF(juveniles!AL17&gt;0,juveniles!AL17,"")</f>
        <v/>
      </c>
      <c r="P20" s="109" t="str">
        <f>IF(juveniles!AL18&gt;0,juveniles!AL18,"")</f>
        <v/>
      </c>
      <c r="Q20" s="108" t="str">
        <f>IF(juveniles!AL19&gt;0,juveniles!AL19,"")</f>
        <v/>
      </c>
      <c r="R20" s="109" t="str">
        <f>IF(juveniles!AL21&gt;0,juveniles!AL21,"")</f>
        <v/>
      </c>
      <c r="S20" s="109" t="str">
        <f>IF(juveniles!AL22&gt;0,juveniles!AL22,"")</f>
        <v/>
      </c>
      <c r="T20" s="108" t="str">
        <f>IF(juveniles!AL23&gt;0,juveniles!AL23,"")</f>
        <v/>
      </c>
      <c r="U20" s="109" t="str">
        <f>IF(juveniles!AL25&gt;0,juveniles!AL25,"")</f>
        <v/>
      </c>
      <c r="V20" s="107" t="str">
        <f>IF(juveniles!AL26&gt;0,juveniles!AL26,"")</f>
        <v/>
      </c>
      <c r="W20" s="108" t="str">
        <f>IF(juveniles!AL27&gt;0,juveniles!AL27,"")</f>
        <v/>
      </c>
      <c r="X20" s="107" t="str">
        <f>IF(juveniles!AL29&gt;0,juveniles!AL29,"")</f>
        <v/>
      </c>
      <c r="Y20" s="107" t="str">
        <f>IF(juveniles!AL30&gt;0,juveniles!AL30,"")</f>
        <v/>
      </c>
      <c r="Z20" s="108" t="str">
        <f>IF(juveniles!AL31&gt;0,juveniles!AL31,"")</f>
        <v/>
      </c>
    </row>
    <row r="21" spans="1:26" x14ac:dyDescent="0.2">
      <c r="A21" s="137" t="str">
        <f t="shared" si="1"/>
        <v>Nebularmis bhutanensis</v>
      </c>
      <c r="B21" s="79" t="str">
        <f t="shared" si="1"/>
        <v>BT.001</v>
      </c>
      <c r="C21" s="99">
        <f>juveniles!AN1</f>
        <v>20</v>
      </c>
      <c r="D21" s="100" t="str">
        <f>IF(juveniles!AN3&gt;0,juveniles!AN3,"")</f>
        <v/>
      </c>
      <c r="E21" s="109" t="str">
        <f>IF(juveniles!AN4&gt;0,juveniles!AN4,"")</f>
        <v/>
      </c>
      <c r="F21" s="109" t="str">
        <f>IF(juveniles!AN6&gt;0,juveniles!AN6,"")</f>
        <v/>
      </c>
      <c r="G21" s="109" t="str">
        <f>IF(juveniles!AN7&gt;0,juveniles!AN7,"")</f>
        <v/>
      </c>
      <c r="H21" s="109" t="str">
        <f>IF(juveniles!AN8&gt;0,juveniles!AN8,"")</f>
        <v/>
      </c>
      <c r="I21" s="109" t="str">
        <f>IF(juveniles!AN9&gt;0,juveniles!AN9,"")</f>
        <v/>
      </c>
      <c r="J21" s="109" t="str">
        <f>IF(juveniles!AN10&gt;0,juveniles!AN10,"")</f>
        <v/>
      </c>
      <c r="K21" s="108" t="str">
        <f>IF(juveniles!AN11&gt;0,juveniles!AN11,"")</f>
        <v/>
      </c>
      <c r="L21" s="109" t="str">
        <f>IF(juveniles!AN13&gt;0,juveniles!AN13,"")</f>
        <v/>
      </c>
      <c r="M21" s="109" t="str">
        <f>IF(juveniles!AN14&gt;0,juveniles!AN14,"")</f>
        <v/>
      </c>
      <c r="N21" s="109" t="str">
        <f>IF(juveniles!AN15&gt;0,juveniles!AN15,"")</f>
        <v/>
      </c>
      <c r="O21" s="109" t="str">
        <f>IF(juveniles!AN17&gt;0,juveniles!AN17,"")</f>
        <v/>
      </c>
      <c r="P21" s="109" t="str">
        <f>IF(juveniles!AN18&gt;0,juveniles!AN18,"")</f>
        <v/>
      </c>
      <c r="Q21" s="108" t="str">
        <f>IF(juveniles!AN19&gt;0,juveniles!AN19,"")</f>
        <v/>
      </c>
      <c r="R21" s="109" t="str">
        <f>IF(juveniles!AN21&gt;0,juveniles!AN21,"")</f>
        <v/>
      </c>
      <c r="S21" s="109" t="str">
        <f>IF(juveniles!AN22&gt;0,juveniles!AN22,"")</f>
        <v/>
      </c>
      <c r="T21" s="108" t="str">
        <f>IF(juveniles!AN23&gt;0,juveniles!AN23,"")</f>
        <v/>
      </c>
      <c r="U21" s="109" t="str">
        <f>IF(juveniles!AN25&gt;0,juveniles!AN25,"")</f>
        <v/>
      </c>
      <c r="V21" s="107" t="str">
        <f>IF(juveniles!AN26&gt;0,juveniles!AN26,"")</f>
        <v/>
      </c>
      <c r="W21" s="108" t="str">
        <f>IF(juveniles!AN27&gt;0,juveniles!AN27,"")</f>
        <v/>
      </c>
      <c r="X21" s="107" t="str">
        <f>IF(juveniles!AN29&gt;0,juveniles!AN29,"")</f>
        <v/>
      </c>
      <c r="Y21" s="107" t="str">
        <f>IF(juveniles!AN30&gt;0,juveniles!AN30,"")</f>
        <v/>
      </c>
      <c r="Z21" s="108" t="str">
        <f>IF(juveniles!AN31&gt;0,juveniles!AN31,"")</f>
        <v/>
      </c>
    </row>
    <row r="22" spans="1:26" x14ac:dyDescent="0.2">
      <c r="A22" s="137" t="str">
        <f t="shared" si="1"/>
        <v>Nebularmis bhutanensis</v>
      </c>
      <c r="B22" s="79" t="str">
        <f t="shared" si="1"/>
        <v>BT.001</v>
      </c>
      <c r="C22" s="99">
        <f>juveniles!AP1</f>
        <v>21</v>
      </c>
      <c r="D22" s="100" t="str">
        <f>IF(juveniles!AP3&gt;0,juveniles!AP3,"")</f>
        <v/>
      </c>
      <c r="E22" s="109" t="str">
        <f>IF(juveniles!AP4&gt;0,juveniles!AP4,"")</f>
        <v/>
      </c>
      <c r="F22" s="109" t="str">
        <f>IF(juveniles!AP6&gt;0,juveniles!AP6,"")</f>
        <v/>
      </c>
      <c r="G22" s="109" t="str">
        <f>IF(juveniles!AP7&gt;0,juveniles!AP7,"")</f>
        <v/>
      </c>
      <c r="H22" s="109" t="str">
        <f>IF(juveniles!AP8&gt;0,juveniles!AP8,"")</f>
        <v/>
      </c>
      <c r="I22" s="109" t="str">
        <f>IF(juveniles!AP9&gt;0,juveniles!AP9,"")</f>
        <v/>
      </c>
      <c r="J22" s="109" t="str">
        <f>IF(juveniles!AP10&gt;0,juveniles!AP10,"")</f>
        <v/>
      </c>
      <c r="K22" s="108" t="str">
        <f>IF(juveniles!AP11&gt;0,juveniles!AP11,"")</f>
        <v/>
      </c>
      <c r="L22" s="109" t="str">
        <f>IF(juveniles!AP13&gt;0,juveniles!AP13,"")</f>
        <v/>
      </c>
      <c r="M22" s="109" t="str">
        <f>IF(juveniles!AP14&gt;0,juveniles!AP14,"")</f>
        <v/>
      </c>
      <c r="N22" s="109" t="str">
        <f>IF(juveniles!AP15&gt;0,juveniles!AP15,"")</f>
        <v/>
      </c>
      <c r="O22" s="109" t="str">
        <f>IF(juveniles!AP17&gt;0,juveniles!AP17,"")</f>
        <v/>
      </c>
      <c r="P22" s="109" t="str">
        <f>IF(juveniles!AP18&gt;0,juveniles!AP18,"")</f>
        <v/>
      </c>
      <c r="Q22" s="108" t="str">
        <f>IF(juveniles!AP19&gt;0,juveniles!AP19,"")</f>
        <v/>
      </c>
      <c r="R22" s="109" t="str">
        <f>IF(juveniles!AP21&gt;0,juveniles!AP21,"")</f>
        <v/>
      </c>
      <c r="S22" s="109" t="str">
        <f>IF(juveniles!AP22&gt;0,juveniles!AP22,"")</f>
        <v/>
      </c>
      <c r="T22" s="108" t="str">
        <f>IF(juveniles!AP23&gt;0,juveniles!AP23,"")</f>
        <v/>
      </c>
      <c r="U22" s="109" t="str">
        <f>IF(juveniles!AP25&gt;0,juveniles!AP25,"")</f>
        <v/>
      </c>
      <c r="V22" s="107" t="str">
        <f>IF(juveniles!AP26&gt;0,juveniles!AP26,"")</f>
        <v/>
      </c>
      <c r="W22" s="108" t="str">
        <f>IF(juveniles!AP27&gt;0,juveniles!AP27,"")</f>
        <v/>
      </c>
      <c r="X22" s="107" t="str">
        <f>IF(juveniles!AP29&gt;0,juveniles!AP29,"")</f>
        <v/>
      </c>
      <c r="Y22" s="107" t="str">
        <f>IF(juveniles!AP30&gt;0,juveniles!AP30,"")</f>
        <v/>
      </c>
      <c r="Z22" s="108" t="str">
        <f>IF(juveniles!AP31&gt;0,juveniles!AP31,"")</f>
        <v/>
      </c>
    </row>
    <row r="23" spans="1:26" x14ac:dyDescent="0.2">
      <c r="A23" s="137" t="str">
        <f t="shared" si="1"/>
        <v>Nebularmis bhutanensis</v>
      </c>
      <c r="B23" s="79" t="str">
        <f t="shared" si="1"/>
        <v>BT.001</v>
      </c>
      <c r="C23" s="99">
        <f>juveniles!AR1</f>
        <v>22</v>
      </c>
      <c r="D23" s="100" t="str">
        <f>IF(juveniles!AR3&gt;0,juveniles!AR3,"")</f>
        <v/>
      </c>
      <c r="E23" s="109" t="str">
        <f>IF(juveniles!AR4&gt;0,juveniles!AR4,"")</f>
        <v/>
      </c>
      <c r="F23" s="109" t="str">
        <f>IF(juveniles!AR6&gt;0,juveniles!AR6,"")</f>
        <v/>
      </c>
      <c r="G23" s="109" t="str">
        <f>IF(juveniles!AR7&gt;0,juveniles!AR7,"")</f>
        <v/>
      </c>
      <c r="H23" s="109" t="str">
        <f>IF(juveniles!AR8&gt;0,juveniles!AR8,"")</f>
        <v/>
      </c>
      <c r="I23" s="109" t="str">
        <f>IF(juveniles!AR9&gt;0,juveniles!AR9,"")</f>
        <v/>
      </c>
      <c r="J23" s="109" t="str">
        <f>IF(juveniles!AR10&gt;0,juveniles!AR10,"")</f>
        <v/>
      </c>
      <c r="K23" s="108" t="str">
        <f>IF(juveniles!AR11&gt;0,juveniles!AR11,"")</f>
        <v/>
      </c>
      <c r="L23" s="109" t="str">
        <f>IF(juveniles!AR13&gt;0,juveniles!AR13,"")</f>
        <v/>
      </c>
      <c r="M23" s="109" t="str">
        <f>IF(juveniles!AR14&gt;0,juveniles!AR14,"")</f>
        <v/>
      </c>
      <c r="N23" s="109" t="str">
        <f>IF(juveniles!AR15&gt;0,juveniles!AR15,"")</f>
        <v/>
      </c>
      <c r="O23" s="109" t="str">
        <f>IF(juveniles!AR17&gt;0,juveniles!AR17,"")</f>
        <v/>
      </c>
      <c r="P23" s="109" t="str">
        <f>IF(juveniles!AR18&gt;0,juveniles!AR18,"")</f>
        <v/>
      </c>
      <c r="Q23" s="108" t="str">
        <f>IF(juveniles!AR19&gt;0,juveniles!AR19,"")</f>
        <v/>
      </c>
      <c r="R23" s="109" t="str">
        <f>IF(juveniles!AR21&gt;0,juveniles!AR21,"")</f>
        <v/>
      </c>
      <c r="S23" s="109" t="str">
        <f>IF(juveniles!AR22&gt;0,juveniles!AR22,"")</f>
        <v/>
      </c>
      <c r="T23" s="108" t="str">
        <f>IF(juveniles!AR23&gt;0,juveniles!AR23,"")</f>
        <v/>
      </c>
      <c r="U23" s="109" t="str">
        <f>IF(juveniles!AR25&gt;0,juveniles!AR25,"")</f>
        <v/>
      </c>
      <c r="V23" s="107" t="str">
        <f>IF(juveniles!AR26&gt;0,juveniles!AR26,"")</f>
        <v/>
      </c>
      <c r="W23" s="108" t="str">
        <f>IF(juveniles!AR27&gt;0,juveniles!AR27,"")</f>
        <v/>
      </c>
      <c r="X23" s="107" t="str">
        <f>IF(juveniles!AR29&gt;0,juveniles!AR29,"")</f>
        <v/>
      </c>
      <c r="Y23" s="107" t="str">
        <f>IF(juveniles!AR30&gt;0,juveniles!AR30,"")</f>
        <v/>
      </c>
      <c r="Z23" s="108" t="str">
        <f>IF(juveniles!AR31&gt;0,juveniles!AR31,"")</f>
        <v/>
      </c>
    </row>
    <row r="24" spans="1:26" x14ac:dyDescent="0.2">
      <c r="A24" s="137" t="str">
        <f t="shared" si="1"/>
        <v>Nebularmis bhutanensis</v>
      </c>
      <c r="B24" s="79" t="str">
        <f t="shared" si="1"/>
        <v>BT.001</v>
      </c>
      <c r="C24" s="99">
        <f>juveniles!AT1</f>
        <v>23</v>
      </c>
      <c r="D24" s="100" t="str">
        <f>IF(juveniles!AT3&gt;0,juveniles!AT3,"")</f>
        <v/>
      </c>
      <c r="E24" s="109" t="str">
        <f>IF(juveniles!AT4&gt;0,juveniles!AT4,"")</f>
        <v/>
      </c>
      <c r="F24" s="109" t="str">
        <f>IF(juveniles!AT6&gt;0,juveniles!AT6,"")</f>
        <v/>
      </c>
      <c r="G24" s="109" t="str">
        <f>IF(juveniles!AT7&gt;0,juveniles!AT7,"")</f>
        <v/>
      </c>
      <c r="H24" s="109" t="str">
        <f>IF(juveniles!AT8&gt;0,juveniles!AT8,"")</f>
        <v/>
      </c>
      <c r="I24" s="109" t="str">
        <f>IF(juveniles!AT9&gt;0,juveniles!AT9,"")</f>
        <v/>
      </c>
      <c r="J24" s="109" t="str">
        <f>IF(juveniles!AT10&gt;0,juveniles!AT10,"")</f>
        <v/>
      </c>
      <c r="K24" s="108" t="str">
        <f>IF(juveniles!AT11&gt;0,juveniles!AT11,"")</f>
        <v/>
      </c>
      <c r="L24" s="109" t="str">
        <f>IF(juveniles!AT13&gt;0,juveniles!AT13,"")</f>
        <v/>
      </c>
      <c r="M24" s="109" t="str">
        <f>IF(juveniles!AT14&gt;0,juveniles!AT14,"")</f>
        <v/>
      </c>
      <c r="N24" s="109" t="str">
        <f>IF(juveniles!AT15&gt;0,juveniles!AT15,"")</f>
        <v/>
      </c>
      <c r="O24" s="109" t="str">
        <f>IF(juveniles!AT17&gt;0,juveniles!AT17,"")</f>
        <v/>
      </c>
      <c r="P24" s="109" t="str">
        <f>IF(juveniles!AT18&gt;0,juveniles!AT18,"")</f>
        <v/>
      </c>
      <c r="Q24" s="108" t="str">
        <f>IF(juveniles!AT19&gt;0,juveniles!AT19,"")</f>
        <v/>
      </c>
      <c r="R24" s="109" t="str">
        <f>IF(juveniles!AT21&gt;0,juveniles!AT21,"")</f>
        <v/>
      </c>
      <c r="S24" s="109" t="str">
        <f>IF(juveniles!AT22&gt;0,juveniles!AT22,"")</f>
        <v/>
      </c>
      <c r="T24" s="108" t="str">
        <f>IF(juveniles!AT23&gt;0,juveniles!AT23,"")</f>
        <v/>
      </c>
      <c r="U24" s="109" t="str">
        <f>IF(juveniles!AT25&gt;0,juveniles!AT25,"")</f>
        <v/>
      </c>
      <c r="V24" s="107" t="str">
        <f>IF(juveniles!AT26&gt;0,juveniles!AT26,"")</f>
        <v/>
      </c>
      <c r="W24" s="108" t="str">
        <f>IF(juveniles!AT27&gt;0,juveniles!AT27,"")</f>
        <v/>
      </c>
      <c r="X24" s="107" t="str">
        <f>IF(juveniles!AT29&gt;0,juveniles!AT29,"")</f>
        <v/>
      </c>
      <c r="Y24" s="107" t="str">
        <f>IF(juveniles!AT30&gt;0,juveniles!AT30,"")</f>
        <v/>
      </c>
      <c r="Z24" s="108" t="str">
        <f>IF(juveniles!AT31&gt;0,juveniles!AT31,"")</f>
        <v/>
      </c>
    </row>
    <row r="25" spans="1:26" x14ac:dyDescent="0.2">
      <c r="A25" s="137" t="str">
        <f t="shared" si="1"/>
        <v>Nebularmis bhutanensis</v>
      </c>
      <c r="B25" s="79" t="str">
        <f t="shared" si="1"/>
        <v>BT.001</v>
      </c>
      <c r="C25" s="99">
        <f>juveniles!AV1</f>
        <v>24</v>
      </c>
      <c r="D25" s="100" t="str">
        <f>IF(juveniles!AV3&gt;0,juveniles!AV3,"")</f>
        <v/>
      </c>
      <c r="E25" s="109" t="str">
        <f>IF(juveniles!AV4&gt;0,juveniles!AV4,"")</f>
        <v/>
      </c>
      <c r="F25" s="109" t="str">
        <f>IF(juveniles!AV6&gt;0,juveniles!AV6,"")</f>
        <v/>
      </c>
      <c r="G25" s="109" t="str">
        <f>IF(juveniles!AV7&gt;0,juveniles!AV7,"")</f>
        <v/>
      </c>
      <c r="H25" s="109" t="str">
        <f>IF(juveniles!AV8&gt;0,juveniles!AV8,"")</f>
        <v/>
      </c>
      <c r="I25" s="109" t="str">
        <f>IF(juveniles!AV9&gt;0,juveniles!AV9,"")</f>
        <v/>
      </c>
      <c r="J25" s="109" t="str">
        <f>IF(juveniles!AV10&gt;0,juveniles!AV10,"")</f>
        <v/>
      </c>
      <c r="K25" s="108" t="str">
        <f>IF(juveniles!AV11&gt;0,juveniles!AV11,"")</f>
        <v/>
      </c>
      <c r="L25" s="109" t="str">
        <f>IF(juveniles!AV13&gt;0,juveniles!AV13,"")</f>
        <v/>
      </c>
      <c r="M25" s="109" t="str">
        <f>IF(juveniles!AV14&gt;0,juveniles!AV14,"")</f>
        <v/>
      </c>
      <c r="N25" s="109" t="str">
        <f>IF(juveniles!AV15&gt;0,juveniles!AV15,"")</f>
        <v/>
      </c>
      <c r="O25" s="109" t="str">
        <f>IF(juveniles!AV17&gt;0,juveniles!AV17,"")</f>
        <v/>
      </c>
      <c r="P25" s="109" t="str">
        <f>IF(juveniles!AV18&gt;0,juveniles!AV18,"")</f>
        <v/>
      </c>
      <c r="Q25" s="108" t="str">
        <f>IF(juveniles!AV19&gt;0,juveniles!AV19,"")</f>
        <v/>
      </c>
      <c r="R25" s="109" t="str">
        <f>IF(juveniles!AV21&gt;0,juveniles!AV21,"")</f>
        <v/>
      </c>
      <c r="S25" s="109" t="str">
        <f>IF(juveniles!AV22&gt;0,juveniles!AV22,"")</f>
        <v/>
      </c>
      <c r="T25" s="108" t="str">
        <f>IF(juveniles!AV23&gt;0,juveniles!AV23,"")</f>
        <v/>
      </c>
      <c r="U25" s="109" t="str">
        <f>IF(juveniles!AV25&gt;0,juveniles!AV25,"")</f>
        <v/>
      </c>
      <c r="V25" s="107" t="str">
        <f>IF(juveniles!AV26&gt;0,juveniles!AV26,"")</f>
        <v/>
      </c>
      <c r="W25" s="108" t="str">
        <f>IF(juveniles!AV27&gt;0,juveniles!AV27,"")</f>
        <v/>
      </c>
      <c r="X25" s="107" t="str">
        <f>IF(juveniles!AV29&gt;0,juveniles!AV29,"")</f>
        <v/>
      </c>
      <c r="Y25" s="107" t="str">
        <f>IF(juveniles!AV30&gt;0,juveniles!AV30,"")</f>
        <v/>
      </c>
      <c r="Z25" s="108" t="str">
        <f>IF(juveniles!AV31&gt;0,juveniles!AV31,"")</f>
        <v/>
      </c>
    </row>
    <row r="26" spans="1:26" x14ac:dyDescent="0.2">
      <c r="A26" s="137" t="str">
        <f t="shared" si="1"/>
        <v>Nebularmis bhutanensis</v>
      </c>
      <c r="B26" s="79" t="str">
        <f t="shared" si="1"/>
        <v>BT.001</v>
      </c>
      <c r="C26" s="99">
        <f>juveniles!AX1</f>
        <v>25</v>
      </c>
      <c r="D26" s="100" t="str">
        <f>IF(juveniles!AX3&gt;0,juveniles!AX3,"")</f>
        <v/>
      </c>
      <c r="E26" s="109" t="str">
        <f>IF(juveniles!AX4&gt;0,juveniles!AX4,"")</f>
        <v/>
      </c>
      <c r="F26" s="109" t="str">
        <f>IF(juveniles!AX6&gt;0,juveniles!AX6,"")</f>
        <v/>
      </c>
      <c r="G26" s="109" t="str">
        <f>IF(juveniles!AX7&gt;0,juveniles!AX7,"")</f>
        <v/>
      </c>
      <c r="H26" s="109" t="str">
        <f>IF(juveniles!AX8&gt;0,juveniles!AX8,"")</f>
        <v/>
      </c>
      <c r="I26" s="109" t="str">
        <f>IF(juveniles!AX9&gt;0,juveniles!AX9,"")</f>
        <v/>
      </c>
      <c r="J26" s="109" t="str">
        <f>IF(juveniles!AX10&gt;0,juveniles!AX10,"")</f>
        <v/>
      </c>
      <c r="K26" s="108" t="str">
        <f>IF(juveniles!AX11&gt;0,juveniles!AX11,"")</f>
        <v/>
      </c>
      <c r="L26" s="109" t="str">
        <f>IF(juveniles!AX13&gt;0,juveniles!AX13,"")</f>
        <v/>
      </c>
      <c r="M26" s="109" t="str">
        <f>IF(juveniles!AX14&gt;0,juveniles!AX14,"")</f>
        <v/>
      </c>
      <c r="N26" s="109" t="str">
        <f>IF(juveniles!AX15&gt;0,juveniles!AX15,"")</f>
        <v/>
      </c>
      <c r="O26" s="109" t="str">
        <f>IF(juveniles!AX17&gt;0,juveniles!AX17,"")</f>
        <v/>
      </c>
      <c r="P26" s="109" t="str">
        <f>IF(juveniles!AX18&gt;0,juveniles!AX18,"")</f>
        <v/>
      </c>
      <c r="Q26" s="108" t="str">
        <f>IF(juveniles!AX19&gt;0,juveniles!AX19,"")</f>
        <v/>
      </c>
      <c r="R26" s="109" t="str">
        <f>IF(juveniles!AX21&gt;0,juveniles!AX21,"")</f>
        <v/>
      </c>
      <c r="S26" s="109" t="str">
        <f>IF(juveniles!AX22&gt;0,juveniles!AX22,"")</f>
        <v/>
      </c>
      <c r="T26" s="108" t="str">
        <f>IF(juveniles!AX23&gt;0,juveniles!AX23,"")</f>
        <v/>
      </c>
      <c r="U26" s="109" t="str">
        <f>IF(juveniles!AX25&gt;0,juveniles!AX25,"")</f>
        <v/>
      </c>
      <c r="V26" s="107" t="str">
        <f>IF(juveniles!AX26&gt;0,juveniles!AX26,"")</f>
        <v/>
      </c>
      <c r="W26" s="108" t="str">
        <f>IF(juveniles!AX27&gt;0,juveniles!AX27,"")</f>
        <v/>
      </c>
      <c r="X26" s="107" t="str">
        <f>IF(juveniles!AX29&gt;0,juveniles!AX29,"")</f>
        <v/>
      </c>
      <c r="Y26" s="107" t="str">
        <f>IF(juveniles!AX30&gt;0,juveniles!AX30,"")</f>
        <v/>
      </c>
      <c r="Z26" s="108" t="str">
        <f>IF(juveniles!AX31&gt;0,juveniles!AX31,"")</f>
        <v/>
      </c>
    </row>
    <row r="27" spans="1:26" x14ac:dyDescent="0.2">
      <c r="A27" s="137" t="str">
        <f t="shared" si="1"/>
        <v>Nebularmis bhutanensis</v>
      </c>
      <c r="B27" s="79" t="str">
        <f t="shared" si="1"/>
        <v>BT.001</v>
      </c>
      <c r="C27" s="99">
        <f>juveniles!AZ1</f>
        <v>26</v>
      </c>
      <c r="D27" s="100" t="str">
        <f>IF(juveniles!AZ3&gt;0,juveniles!AZ3,"")</f>
        <v/>
      </c>
      <c r="E27" s="109" t="str">
        <f>IF(juveniles!AZ4&gt;0,juveniles!AZ4,"")</f>
        <v/>
      </c>
      <c r="F27" s="109" t="str">
        <f>IF(juveniles!AZ6&gt;0,juveniles!AZ6,"")</f>
        <v/>
      </c>
      <c r="G27" s="109" t="str">
        <f>IF(juveniles!AZ7&gt;0,juveniles!AZ7,"")</f>
        <v/>
      </c>
      <c r="H27" s="109" t="str">
        <f>IF(juveniles!AZ8&gt;0,juveniles!AZ8,"")</f>
        <v/>
      </c>
      <c r="I27" s="109" t="str">
        <f>IF(juveniles!AZ9&gt;0,juveniles!AZ9,"")</f>
        <v/>
      </c>
      <c r="J27" s="109" t="str">
        <f>IF(juveniles!AZ10&gt;0,juveniles!AZ10,"")</f>
        <v/>
      </c>
      <c r="K27" s="108" t="str">
        <f>IF(juveniles!AZ11&gt;0,juveniles!AZ11,"")</f>
        <v/>
      </c>
      <c r="L27" s="109" t="str">
        <f>IF(juveniles!AZ13&gt;0,juveniles!AZ13,"")</f>
        <v/>
      </c>
      <c r="M27" s="109" t="str">
        <f>IF(juveniles!AZ14&gt;0,juveniles!AZ14,"")</f>
        <v/>
      </c>
      <c r="N27" s="109" t="str">
        <f>IF(juveniles!AZ15&gt;0,juveniles!AZ15,"")</f>
        <v/>
      </c>
      <c r="O27" s="109" t="str">
        <f>IF(juveniles!AZ17&gt;0,juveniles!AZ17,"")</f>
        <v/>
      </c>
      <c r="P27" s="109" t="str">
        <f>IF(juveniles!AZ18&gt;0,juveniles!AZ18,"")</f>
        <v/>
      </c>
      <c r="Q27" s="108" t="str">
        <f>IF(juveniles!AZ19&gt;0,juveniles!AZ19,"")</f>
        <v/>
      </c>
      <c r="R27" s="109" t="str">
        <f>IF(juveniles!AZ21&gt;0,juveniles!AZ21,"")</f>
        <v/>
      </c>
      <c r="S27" s="109" t="str">
        <f>IF(juveniles!AZ22&gt;0,juveniles!AZ22,"")</f>
        <v/>
      </c>
      <c r="T27" s="108" t="str">
        <f>IF(juveniles!AZ23&gt;0,juveniles!AZ23,"")</f>
        <v/>
      </c>
      <c r="U27" s="109" t="str">
        <f>IF(juveniles!AZ25&gt;0,juveniles!AZ25,"")</f>
        <v/>
      </c>
      <c r="V27" s="107" t="str">
        <f>IF(juveniles!AZ26&gt;0,juveniles!AZ26,"")</f>
        <v/>
      </c>
      <c r="W27" s="108" t="str">
        <f>IF(juveniles!AZ27&gt;0,juveniles!AZ27,"")</f>
        <v/>
      </c>
      <c r="X27" s="107" t="str">
        <f>IF(juveniles!AZ29&gt;0,juveniles!AZ29,"")</f>
        <v/>
      </c>
      <c r="Y27" s="107" t="str">
        <f>IF(juveniles!AZ30&gt;0,juveniles!AZ30,"")</f>
        <v/>
      </c>
      <c r="Z27" s="108" t="str">
        <f>IF(juveniles!AZ31&gt;0,juveniles!AZ31,"")</f>
        <v/>
      </c>
    </row>
    <row r="28" spans="1:26" x14ac:dyDescent="0.2">
      <c r="A28" s="137" t="str">
        <f t="shared" si="1"/>
        <v>Nebularmis bhutanensis</v>
      </c>
      <c r="B28" s="79" t="str">
        <f t="shared" si="1"/>
        <v>BT.001</v>
      </c>
      <c r="C28" s="99">
        <f>juveniles!BB1</f>
        <v>27</v>
      </c>
      <c r="D28" s="100" t="str">
        <f>IF(juveniles!BB3&gt;0,juveniles!BB3,"")</f>
        <v/>
      </c>
      <c r="E28" s="109" t="str">
        <f>IF(juveniles!BB4&gt;0,juveniles!BB4,"")</f>
        <v/>
      </c>
      <c r="F28" s="109" t="str">
        <f>IF(juveniles!BB6&gt;0,juveniles!BB6,"")</f>
        <v/>
      </c>
      <c r="G28" s="109" t="str">
        <f>IF(juveniles!BB7&gt;0,juveniles!BB7,"")</f>
        <v/>
      </c>
      <c r="H28" s="109" t="str">
        <f>IF(juveniles!BB8&gt;0,juveniles!BB8,"")</f>
        <v/>
      </c>
      <c r="I28" s="109" t="str">
        <f>IF(juveniles!BB9&gt;0,juveniles!BB9,"")</f>
        <v/>
      </c>
      <c r="J28" s="109" t="str">
        <f>IF(juveniles!BB10&gt;0,juveniles!BB10,"")</f>
        <v/>
      </c>
      <c r="K28" s="108" t="str">
        <f>IF(juveniles!BB11&gt;0,juveniles!BB11,"")</f>
        <v/>
      </c>
      <c r="L28" s="109" t="str">
        <f>IF(juveniles!BB13&gt;0,juveniles!BB13,"")</f>
        <v/>
      </c>
      <c r="M28" s="109" t="str">
        <f>IF(juveniles!BB14&gt;0,juveniles!BB14,"")</f>
        <v/>
      </c>
      <c r="N28" s="109" t="str">
        <f>IF(juveniles!BB15&gt;0,juveniles!BB15,"")</f>
        <v/>
      </c>
      <c r="O28" s="109" t="str">
        <f>IF(juveniles!BB17&gt;0,juveniles!BB17,"")</f>
        <v/>
      </c>
      <c r="P28" s="109" t="str">
        <f>IF(juveniles!BB18&gt;0,juveniles!BB18,"")</f>
        <v/>
      </c>
      <c r="Q28" s="108" t="str">
        <f>IF(juveniles!BB19&gt;0,juveniles!BB19,"")</f>
        <v/>
      </c>
      <c r="R28" s="109" t="str">
        <f>IF(juveniles!BB21&gt;0,juveniles!BB21,"")</f>
        <v/>
      </c>
      <c r="S28" s="109" t="str">
        <f>IF(juveniles!BB22&gt;0,juveniles!BB22,"")</f>
        <v/>
      </c>
      <c r="T28" s="108" t="str">
        <f>IF(juveniles!BB23&gt;0,juveniles!BB23,"")</f>
        <v/>
      </c>
      <c r="U28" s="109" t="str">
        <f>IF(juveniles!BB25&gt;0,juveniles!BB25,"")</f>
        <v/>
      </c>
      <c r="V28" s="107" t="str">
        <f>IF(juveniles!BB26&gt;0,juveniles!BB26,"")</f>
        <v/>
      </c>
      <c r="W28" s="108" t="str">
        <f>IF(juveniles!BB27&gt;0,juveniles!BB27,"")</f>
        <v/>
      </c>
      <c r="X28" s="107" t="str">
        <f>IF(juveniles!BB29&gt;0,juveniles!BB29,"")</f>
        <v/>
      </c>
      <c r="Y28" s="107" t="str">
        <f>IF(juveniles!BB30&gt;0,juveniles!BB30,"")</f>
        <v/>
      </c>
      <c r="Z28" s="108" t="str">
        <f>IF(juveniles!BB31&gt;0,juveniles!BB31,"")</f>
        <v/>
      </c>
    </row>
    <row r="29" spans="1:26" x14ac:dyDescent="0.2">
      <c r="A29" s="137" t="str">
        <f t="shared" si="1"/>
        <v>Nebularmis bhutanensis</v>
      </c>
      <c r="B29" s="79" t="str">
        <f t="shared" si="1"/>
        <v>BT.001</v>
      </c>
      <c r="C29" s="99">
        <f>juveniles!BD1</f>
        <v>28</v>
      </c>
      <c r="D29" s="100" t="str">
        <f>IF(juveniles!BD3&gt;0,juveniles!BD3,"")</f>
        <v/>
      </c>
      <c r="E29" s="109" t="str">
        <f>IF(juveniles!BD4&gt;0,juveniles!BD4,"")</f>
        <v/>
      </c>
      <c r="F29" s="109" t="str">
        <f>IF(juveniles!BD6&gt;0,juveniles!BD6,"")</f>
        <v/>
      </c>
      <c r="G29" s="109" t="str">
        <f>IF(juveniles!BD7&gt;0,juveniles!BD7,"")</f>
        <v/>
      </c>
      <c r="H29" s="109" t="str">
        <f>IF(juveniles!BD8&gt;0,juveniles!BD8,"")</f>
        <v/>
      </c>
      <c r="I29" s="109" t="str">
        <f>IF(juveniles!BD9&gt;0,juveniles!BD9,"")</f>
        <v/>
      </c>
      <c r="J29" s="109" t="str">
        <f>IF(juveniles!BD10&gt;0,juveniles!BD10,"")</f>
        <v/>
      </c>
      <c r="K29" s="108" t="str">
        <f>IF(juveniles!BD11&gt;0,juveniles!BD11,"")</f>
        <v/>
      </c>
      <c r="L29" s="109" t="str">
        <f>IF(juveniles!BD13&gt;0,juveniles!BD13,"")</f>
        <v/>
      </c>
      <c r="M29" s="109" t="str">
        <f>IF(juveniles!BD14&gt;0,juveniles!BD14,"")</f>
        <v/>
      </c>
      <c r="N29" s="109" t="str">
        <f>IF(juveniles!BD15&gt;0,juveniles!BD15,"")</f>
        <v/>
      </c>
      <c r="O29" s="109" t="str">
        <f>IF(juveniles!BD17&gt;0,juveniles!BD17,"")</f>
        <v/>
      </c>
      <c r="P29" s="109" t="str">
        <f>IF(juveniles!BD18&gt;0,juveniles!BD18,"")</f>
        <v/>
      </c>
      <c r="Q29" s="108" t="str">
        <f>IF(juveniles!BD19&gt;0,juveniles!BD19,"")</f>
        <v/>
      </c>
      <c r="R29" s="109" t="str">
        <f>IF(juveniles!BD21&gt;0,juveniles!BD21,"")</f>
        <v/>
      </c>
      <c r="S29" s="109" t="str">
        <f>IF(juveniles!BD22&gt;0,juveniles!BD22,"")</f>
        <v/>
      </c>
      <c r="T29" s="108" t="str">
        <f>IF(juveniles!BD23&gt;0,juveniles!BD23,"")</f>
        <v/>
      </c>
      <c r="U29" s="109" t="str">
        <f>IF(juveniles!BD25&gt;0,juveniles!BD25,"")</f>
        <v/>
      </c>
      <c r="V29" s="107" t="str">
        <f>IF(juveniles!BD26&gt;0,juveniles!BD26,"")</f>
        <v/>
      </c>
      <c r="W29" s="108" t="str">
        <f>IF(juveniles!BD27&gt;0,juveniles!BD27,"")</f>
        <v/>
      </c>
      <c r="X29" s="107" t="str">
        <f>IF(juveniles!BD29&gt;0,juveniles!BD29,"")</f>
        <v/>
      </c>
      <c r="Y29" s="107" t="str">
        <f>IF(juveniles!BD30&gt;0,juveniles!BD30,"")</f>
        <v/>
      </c>
      <c r="Z29" s="108" t="str">
        <f>IF(juveniles!BD31&gt;0,juveniles!BD31,"")</f>
        <v/>
      </c>
    </row>
    <row r="30" spans="1:26" x14ac:dyDescent="0.2">
      <c r="A30" s="137" t="str">
        <f t="shared" si="1"/>
        <v>Nebularmis bhutanensis</v>
      </c>
      <c r="B30" s="79" t="str">
        <f t="shared" si="1"/>
        <v>BT.001</v>
      </c>
      <c r="C30" s="99">
        <f>juveniles!BF1</f>
        <v>29</v>
      </c>
      <c r="D30" s="100" t="str">
        <f>IF(juveniles!BF3&gt;0,juveniles!BF3,"")</f>
        <v/>
      </c>
      <c r="E30" s="109" t="str">
        <f>IF(juveniles!BF4&gt;0,juveniles!BF4,"")</f>
        <v/>
      </c>
      <c r="F30" s="109" t="str">
        <f>IF(juveniles!BF6&gt;0,juveniles!BF6,"")</f>
        <v/>
      </c>
      <c r="G30" s="109" t="str">
        <f>IF(juveniles!BF7&gt;0,juveniles!BF7,"")</f>
        <v/>
      </c>
      <c r="H30" s="109" t="str">
        <f>IF(juveniles!BF8&gt;0,juveniles!BF8,"")</f>
        <v/>
      </c>
      <c r="I30" s="109" t="str">
        <f>IF(juveniles!BF9&gt;0,juveniles!BF9,"")</f>
        <v/>
      </c>
      <c r="J30" s="109" t="str">
        <f>IF(juveniles!BF10&gt;0,juveniles!BF10,"")</f>
        <v/>
      </c>
      <c r="K30" s="108" t="str">
        <f>IF(juveniles!BF11&gt;0,juveniles!BF11,"")</f>
        <v/>
      </c>
      <c r="L30" s="109" t="str">
        <f>IF(juveniles!BF13&gt;0,juveniles!BF13,"")</f>
        <v/>
      </c>
      <c r="M30" s="109" t="str">
        <f>IF(juveniles!BF14&gt;0,juveniles!BF14,"")</f>
        <v/>
      </c>
      <c r="N30" s="109" t="str">
        <f>IF(juveniles!BF15&gt;0,juveniles!BF15,"")</f>
        <v/>
      </c>
      <c r="O30" s="109" t="str">
        <f>IF(juveniles!BF17&gt;0,juveniles!BF17,"")</f>
        <v/>
      </c>
      <c r="P30" s="109" t="str">
        <f>IF(juveniles!BF18&gt;0,juveniles!BF18,"")</f>
        <v/>
      </c>
      <c r="Q30" s="108" t="str">
        <f>IF(juveniles!BF19&gt;0,juveniles!BF19,"")</f>
        <v/>
      </c>
      <c r="R30" s="109" t="str">
        <f>IF(juveniles!BF21&gt;0,juveniles!BF21,"")</f>
        <v/>
      </c>
      <c r="S30" s="109" t="str">
        <f>IF(juveniles!BF22&gt;0,juveniles!BF22,"")</f>
        <v/>
      </c>
      <c r="T30" s="108" t="str">
        <f>IF(juveniles!BF23&gt;0,juveniles!BF23,"")</f>
        <v/>
      </c>
      <c r="U30" s="109" t="str">
        <f>IF(juveniles!BF25&gt;0,juveniles!BF25,"")</f>
        <v/>
      </c>
      <c r="V30" s="107" t="str">
        <f>IF(juveniles!BF26&gt;0,juveniles!BF26,"")</f>
        <v/>
      </c>
      <c r="W30" s="108" t="str">
        <f>IF(juveniles!BF27&gt;0,juveniles!BF27,"")</f>
        <v/>
      </c>
      <c r="X30" s="107" t="str">
        <f>IF(juveniles!BF29&gt;0,juveniles!BF29,"")</f>
        <v/>
      </c>
      <c r="Y30" s="107" t="str">
        <f>IF(juveniles!BF30&gt;0,juveniles!BF30,"")</f>
        <v/>
      </c>
      <c r="Z30" s="108" t="str">
        <f>IF(juveniles!BF31&gt;0,juveniles!BF31,"")</f>
        <v/>
      </c>
    </row>
    <row r="31" spans="1:26" x14ac:dyDescent="0.2">
      <c r="A31" s="137" t="str">
        <f t="shared" si="1"/>
        <v>Nebularmis bhutanensis</v>
      </c>
      <c r="B31" s="79" t="str">
        <f t="shared" si="1"/>
        <v>BT.001</v>
      </c>
      <c r="C31" s="99">
        <f>juveniles!BH1</f>
        <v>30</v>
      </c>
      <c r="D31" s="100" t="str">
        <f>IF(juveniles!BH3&gt;0,juveniles!BH3,"")</f>
        <v/>
      </c>
      <c r="E31" s="109" t="str">
        <f>IF(juveniles!BH4&gt;0,juveniles!BH4,"")</f>
        <v/>
      </c>
      <c r="F31" s="109" t="str">
        <f>IF(juveniles!BH6&gt;0,juveniles!BH6,"")</f>
        <v/>
      </c>
      <c r="G31" s="109" t="str">
        <f>IF(juveniles!BH7&gt;0,juveniles!BH7,"")</f>
        <v/>
      </c>
      <c r="H31" s="109" t="str">
        <f>IF(juveniles!BH8&gt;0,juveniles!BH8,"")</f>
        <v/>
      </c>
      <c r="I31" s="109" t="str">
        <f>IF(juveniles!BH9&gt;0,juveniles!BH9,"")</f>
        <v/>
      </c>
      <c r="J31" s="109" t="str">
        <f>IF(juveniles!BH10&gt;0,juveniles!BH10,"")</f>
        <v/>
      </c>
      <c r="K31" s="108" t="str">
        <f>IF(juveniles!BH11&gt;0,juveniles!BH11,"")</f>
        <v/>
      </c>
      <c r="L31" s="109" t="str">
        <f>IF(juveniles!BH13&gt;0,juveniles!BH13,"")</f>
        <v/>
      </c>
      <c r="M31" s="109" t="str">
        <f>IF(juveniles!BH14&gt;0,juveniles!BH14,"")</f>
        <v/>
      </c>
      <c r="N31" s="109" t="str">
        <f>IF(juveniles!BH15&gt;0,juveniles!BH15,"")</f>
        <v/>
      </c>
      <c r="O31" s="109" t="str">
        <f>IF(juveniles!BH17&gt;0,juveniles!BH17,"")</f>
        <v/>
      </c>
      <c r="P31" s="109" t="str">
        <f>IF(juveniles!BH18&gt;0,juveniles!BH18,"")</f>
        <v/>
      </c>
      <c r="Q31" s="108" t="str">
        <f>IF(juveniles!BH19&gt;0,juveniles!BH19,"")</f>
        <v/>
      </c>
      <c r="R31" s="109" t="str">
        <f>IF(juveniles!BH21&gt;0,juveniles!BH21,"")</f>
        <v/>
      </c>
      <c r="S31" s="109" t="str">
        <f>IF(juveniles!BH22&gt;0,juveniles!BH22,"")</f>
        <v/>
      </c>
      <c r="T31" s="108" t="str">
        <f>IF(juveniles!BH23&gt;0,juveniles!BH23,"")</f>
        <v/>
      </c>
      <c r="U31" s="109" t="str">
        <f>IF(juveniles!BH25&gt;0,juveniles!BH25,"")</f>
        <v/>
      </c>
      <c r="V31" s="107" t="str">
        <f>IF(juveniles!BH26&gt;0,juveniles!BH26,"")</f>
        <v/>
      </c>
      <c r="W31" s="108" t="str">
        <f>IF(juveniles!BH27&gt;0,juveniles!BH27,"")</f>
        <v/>
      </c>
      <c r="X31" s="107" t="str">
        <f>IF(juveniles!BH29&gt;0,juveniles!BH29,"")</f>
        <v/>
      </c>
      <c r="Y31" s="107" t="str">
        <f>IF(juveniles!BH30&gt;0,juveniles!BH30,"")</f>
        <v/>
      </c>
      <c r="Z31" s="108" t="str">
        <f>IF(juveniles!BH31&gt;0,juveniles!BH31,"")</f>
        <v/>
      </c>
    </row>
  </sheetData>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CC00"/>
  </sheetPr>
  <dimension ref="A1:S31"/>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22.140625" style="138" bestFit="1" customWidth="1"/>
    <col min="2" max="2" width="16.85546875" style="80" customWidth="1"/>
    <col min="3" max="3" width="9.140625" style="66"/>
    <col min="4" max="4" width="9.140625" style="64" customWidth="1"/>
    <col min="5" max="11" width="9.140625" style="64"/>
    <col min="12" max="19" width="6.7109375" style="64" customWidth="1"/>
    <col min="20" max="16384" width="9.140625" style="64"/>
  </cols>
  <sheetData>
    <row r="1" spans="1:19" ht="38.25" x14ac:dyDescent="0.2">
      <c r="A1" s="137" t="s">
        <v>46</v>
      </c>
      <c r="B1" s="81" t="s">
        <v>47</v>
      </c>
      <c r="C1" s="67" t="s">
        <v>31</v>
      </c>
      <c r="D1" s="82" t="s">
        <v>4</v>
      </c>
      <c r="E1" s="82" t="s">
        <v>32</v>
      </c>
      <c r="F1" s="82" t="s">
        <v>33</v>
      </c>
      <c r="G1" s="82" t="s">
        <v>34</v>
      </c>
      <c r="H1" s="82" t="s">
        <v>35</v>
      </c>
      <c r="I1" s="82" t="s">
        <v>36</v>
      </c>
      <c r="J1" s="82" t="s">
        <v>5</v>
      </c>
      <c r="K1" s="82" t="s">
        <v>6</v>
      </c>
      <c r="L1" s="82" t="s">
        <v>48</v>
      </c>
      <c r="M1" s="82" t="s">
        <v>49</v>
      </c>
      <c r="N1" s="82" t="s">
        <v>50</v>
      </c>
      <c r="O1" s="82" t="s">
        <v>51</v>
      </c>
      <c r="P1" s="82" t="s">
        <v>52</v>
      </c>
      <c r="Q1" s="82" t="s">
        <v>53</v>
      </c>
      <c r="R1" s="82" t="s">
        <v>54</v>
      </c>
      <c r="S1" s="82" t="s">
        <v>55</v>
      </c>
    </row>
    <row r="2" spans="1:19" x14ac:dyDescent="0.2">
      <c r="A2" s="137" t="str">
        <f>'juveniles_stats (μm)'!A$2</f>
        <v>Nebularmis bhutanensis</v>
      </c>
      <c r="B2" s="78" t="str">
        <f>'juveniles_stats (μm)'!B$2</f>
        <v>BT.001</v>
      </c>
      <c r="C2" s="99">
        <f>juveniles!B1</f>
        <v>1</v>
      </c>
      <c r="D2" s="101" t="str">
        <f>IF(juveniles!C3&gt;0,juveniles!C3,"")</f>
        <v/>
      </c>
      <c r="E2" s="110" t="str">
        <f>IF(juveniles!C6&gt;0,juveniles!C6,"")</f>
        <v/>
      </c>
      <c r="F2" s="110" t="str">
        <f>IF(juveniles!C7&gt;0,juveniles!C7,"")</f>
        <v/>
      </c>
      <c r="G2" s="110" t="str">
        <f>IF(juveniles!C8&gt;0,juveniles!C8,"")</f>
        <v/>
      </c>
      <c r="H2" s="110" t="str">
        <f>IF(juveniles!C9&gt;0,juveniles!C9,"")</f>
        <v/>
      </c>
      <c r="I2" s="110" t="str">
        <f>IF(juveniles!C10&gt;0,juveniles!C10,"")</f>
        <v/>
      </c>
      <c r="J2" s="110" t="str">
        <f>IF(juveniles!C13&gt;0,juveniles!C13,"")</f>
        <v/>
      </c>
      <c r="K2" s="110" t="str">
        <f>IF(juveniles!C14&gt;0,juveniles!C14,"")</f>
        <v/>
      </c>
      <c r="L2" s="110" t="str">
        <f>IF(juveniles!C17&gt;0,juveniles!C17,"")</f>
        <v/>
      </c>
      <c r="M2" s="110" t="str">
        <f>IF(juveniles!C18&gt;0,juveniles!C18,"")</f>
        <v/>
      </c>
      <c r="N2" s="110" t="str">
        <f>IF(juveniles!C21&gt;0,juveniles!C21,"")</f>
        <v/>
      </c>
      <c r="O2" s="110" t="str">
        <f>IF(juveniles!C22&gt;0,juveniles!C22,"")</f>
        <v/>
      </c>
      <c r="P2" s="110" t="str">
        <f>IF(juveniles!C25&gt;0,juveniles!C25,"")</f>
        <v/>
      </c>
      <c r="Q2" s="111" t="str">
        <f>IF(juveniles!C26&gt;0,juveniles!C26,"")</f>
        <v/>
      </c>
      <c r="R2" s="111" t="str">
        <f>IF(juveniles!C29&gt;0,juveniles!C29,"")</f>
        <v/>
      </c>
      <c r="S2" s="111" t="str">
        <f>IF(juveniles!C30&gt;0,juveniles!C30,"")</f>
        <v/>
      </c>
    </row>
    <row r="3" spans="1:19" x14ac:dyDescent="0.2">
      <c r="A3" s="137" t="str">
        <f>'juveniles_stats (μm)'!A$2</f>
        <v>Nebularmis bhutanensis</v>
      </c>
      <c r="B3" s="78" t="str">
        <f>'juveniles_stats (μm)'!B$2</f>
        <v>BT.001</v>
      </c>
      <c r="C3" s="99">
        <f>juveniles!D1</f>
        <v>2</v>
      </c>
      <c r="D3" s="101" t="str">
        <f>IF(juveniles!E3&gt;0,juveniles!E3,"")</f>
        <v/>
      </c>
      <c r="E3" s="111" t="str">
        <f>IF(juveniles!E6&gt;0,juveniles!E6,"")</f>
        <v/>
      </c>
      <c r="F3" s="111" t="str">
        <f>IF(juveniles!E7&gt;0,juveniles!E7,"")</f>
        <v/>
      </c>
      <c r="G3" s="111" t="str">
        <f>IF(juveniles!E8&gt;0,juveniles!E8,"")</f>
        <v/>
      </c>
      <c r="H3" s="111" t="str">
        <f>IF(juveniles!E9&gt;0,juveniles!E9,"")</f>
        <v/>
      </c>
      <c r="I3" s="111" t="str">
        <f>IF(juveniles!E10&gt;0,juveniles!E10,"")</f>
        <v/>
      </c>
      <c r="J3" s="111" t="str">
        <f>IF(juveniles!E13&gt;0,juveniles!E13,"")</f>
        <v/>
      </c>
      <c r="K3" s="111" t="str">
        <f>IF(juveniles!E14&gt;0,juveniles!E14,"")</f>
        <v/>
      </c>
      <c r="L3" s="111" t="str">
        <f>IF(juveniles!E17&gt;0,juveniles!E17,"")</f>
        <v/>
      </c>
      <c r="M3" s="111" t="str">
        <f>IF(juveniles!E18&gt;0,juveniles!E18,"")</f>
        <v/>
      </c>
      <c r="N3" s="111" t="str">
        <f>IF(juveniles!E21&gt;0,juveniles!E21,"")</f>
        <v/>
      </c>
      <c r="O3" s="111" t="str">
        <f>IF(juveniles!E22&gt;0,juveniles!E22,"")</f>
        <v/>
      </c>
      <c r="P3" s="111" t="str">
        <f>IF(juveniles!E25&gt;0,juveniles!E25,"")</f>
        <v/>
      </c>
      <c r="Q3" s="111" t="str">
        <f>IF(juveniles!E26&gt;0,juveniles!E26,"")</f>
        <v/>
      </c>
      <c r="R3" s="111" t="str">
        <f>IF(juveniles!E29&gt;0,juveniles!E29,"")</f>
        <v/>
      </c>
      <c r="S3" s="111" t="str">
        <f>IF(juveniles!E30&gt;0,juveniles!E30,"")</f>
        <v/>
      </c>
    </row>
    <row r="4" spans="1:19" x14ac:dyDescent="0.2">
      <c r="A4" s="137" t="str">
        <f>'juveniles_stats (μm)'!A$2</f>
        <v>Nebularmis bhutanensis</v>
      </c>
      <c r="B4" s="78" t="str">
        <f>'juveniles_stats (μm)'!B$2</f>
        <v>BT.001</v>
      </c>
      <c r="C4" s="99">
        <f>juveniles!F1</f>
        <v>3</v>
      </c>
      <c r="D4" s="101" t="str">
        <f>IF(juveniles!G3&gt;0,juveniles!G3,"")</f>
        <v/>
      </c>
      <c r="E4" s="111" t="str">
        <f>IF(juveniles!G6&gt;0,juveniles!G6,"")</f>
        <v/>
      </c>
      <c r="F4" s="111" t="str">
        <f>IF(juveniles!G7&gt;0,juveniles!G7,"")</f>
        <v/>
      </c>
      <c r="G4" s="111" t="str">
        <f>IF(juveniles!G8&gt;0,juveniles!G8,"")</f>
        <v/>
      </c>
      <c r="H4" s="111" t="str">
        <f>IF(juveniles!G9&gt;0,juveniles!G9,"")</f>
        <v/>
      </c>
      <c r="I4" s="111" t="str">
        <f>IF(juveniles!G10&gt;0,juveniles!G10,"")</f>
        <v/>
      </c>
      <c r="J4" s="111" t="str">
        <f>IF(juveniles!G13&gt;0,juveniles!G13,"")</f>
        <v/>
      </c>
      <c r="K4" s="111" t="str">
        <f>IF(juveniles!G14&gt;0,juveniles!G14,"")</f>
        <v/>
      </c>
      <c r="L4" s="111" t="str">
        <f>IF(juveniles!G17&gt;0,juveniles!G17,"")</f>
        <v/>
      </c>
      <c r="M4" s="111" t="str">
        <f>IF(juveniles!G18&gt;0,juveniles!G18,"")</f>
        <v/>
      </c>
      <c r="N4" s="111" t="str">
        <f>IF(juveniles!G21&gt;0,juveniles!G21,"")</f>
        <v/>
      </c>
      <c r="O4" s="111" t="str">
        <f>IF(juveniles!G22&gt;0,juveniles!G22,"")</f>
        <v/>
      </c>
      <c r="P4" s="111" t="str">
        <f>IF(juveniles!G25&gt;0,juveniles!G25,"")</f>
        <v/>
      </c>
      <c r="Q4" s="111" t="str">
        <f>IF(juveniles!G26&gt;0,juveniles!G26,"")</f>
        <v/>
      </c>
      <c r="R4" s="111" t="str">
        <f>IF(juveniles!G29&gt;0,juveniles!G29,"")</f>
        <v/>
      </c>
      <c r="S4" s="111" t="str">
        <f>IF(juveniles!G30&gt;0,juveniles!G30,"")</f>
        <v/>
      </c>
    </row>
    <row r="5" spans="1:19" x14ac:dyDescent="0.2">
      <c r="A5" s="137" t="str">
        <f>'juveniles_stats (μm)'!A$2</f>
        <v>Nebularmis bhutanensis</v>
      </c>
      <c r="B5" s="78" t="str">
        <f>'juveniles_stats (μm)'!B$2</f>
        <v>BT.001</v>
      </c>
      <c r="C5" s="99">
        <f>juveniles!H1</f>
        <v>4</v>
      </c>
      <c r="D5" s="101" t="str">
        <f>IF(juveniles!I3&gt;0,juveniles!I3,"")</f>
        <v/>
      </c>
      <c r="E5" s="111" t="str">
        <f>IF(juveniles!I6&gt;0,juveniles!I6,"")</f>
        <v/>
      </c>
      <c r="F5" s="111" t="str">
        <f>IF(juveniles!I7&gt;0,juveniles!I7,"")</f>
        <v/>
      </c>
      <c r="G5" s="111" t="str">
        <f>IF(juveniles!I8&gt;0,juveniles!I8,"")</f>
        <v/>
      </c>
      <c r="H5" s="111" t="str">
        <f>IF(juveniles!I9&gt;0,juveniles!I9,"")</f>
        <v/>
      </c>
      <c r="I5" s="111" t="str">
        <f>IF(juveniles!I10&gt;0,juveniles!I10,"")</f>
        <v/>
      </c>
      <c r="J5" s="111" t="str">
        <f>IF(juveniles!I13&gt;0,juveniles!I13,"")</f>
        <v/>
      </c>
      <c r="K5" s="111" t="str">
        <f>IF(juveniles!I14&gt;0,juveniles!I14,"")</f>
        <v/>
      </c>
      <c r="L5" s="111" t="str">
        <f>IF(juveniles!I17&gt;0,juveniles!I17,"")</f>
        <v/>
      </c>
      <c r="M5" s="111" t="str">
        <f>IF(juveniles!I18&gt;0,juveniles!I18,"")</f>
        <v/>
      </c>
      <c r="N5" s="111" t="str">
        <f>IF(juveniles!I21&gt;0,juveniles!I21,"")</f>
        <v/>
      </c>
      <c r="O5" s="111" t="str">
        <f>IF(juveniles!I22&gt;0,juveniles!I22,"")</f>
        <v/>
      </c>
      <c r="P5" s="111" t="str">
        <f>IF(juveniles!I25&gt;0,juveniles!I25,"")</f>
        <v/>
      </c>
      <c r="Q5" s="111" t="str">
        <f>IF(juveniles!I26&gt;0,juveniles!I26,"")</f>
        <v/>
      </c>
      <c r="R5" s="111" t="str">
        <f>IF(juveniles!I29&gt;0,juveniles!I29,"")</f>
        <v/>
      </c>
      <c r="S5" s="111" t="str">
        <f>IF(juveniles!I30&gt;0,juveniles!I30,"")</f>
        <v/>
      </c>
    </row>
    <row r="6" spans="1:19" x14ac:dyDescent="0.2">
      <c r="A6" s="137" t="str">
        <f>'juveniles_stats (μm)'!A$2</f>
        <v>Nebularmis bhutanensis</v>
      </c>
      <c r="B6" s="78" t="str">
        <f>'juveniles_stats (μm)'!B$2</f>
        <v>BT.001</v>
      </c>
      <c r="C6" s="99">
        <f>juveniles!J1</f>
        <v>5</v>
      </c>
      <c r="D6" s="101" t="str">
        <f>IF(juveniles!K3&gt;0,juveniles!K3,"")</f>
        <v/>
      </c>
      <c r="E6" s="111" t="str">
        <f>IF(juveniles!K6&gt;0,juveniles!K6,"")</f>
        <v/>
      </c>
      <c r="F6" s="111" t="str">
        <f>IF(juveniles!K7&gt;0,juveniles!K7,"")</f>
        <v/>
      </c>
      <c r="G6" s="111" t="str">
        <f>IF(juveniles!K8&gt;0,juveniles!K8,"")</f>
        <v/>
      </c>
      <c r="H6" s="111" t="str">
        <f>IF(juveniles!K9&gt;0,juveniles!K9,"")</f>
        <v/>
      </c>
      <c r="I6" s="111" t="str">
        <f>IF(juveniles!K10&gt;0,juveniles!K10,"")</f>
        <v/>
      </c>
      <c r="J6" s="111" t="str">
        <f>IF(juveniles!K13&gt;0,juveniles!K13,"")</f>
        <v/>
      </c>
      <c r="K6" s="111" t="str">
        <f>IF(juveniles!K14&gt;0,juveniles!K14,"")</f>
        <v/>
      </c>
      <c r="L6" s="111" t="str">
        <f>IF(juveniles!K17&gt;0,juveniles!K17,"")</f>
        <v/>
      </c>
      <c r="M6" s="111" t="str">
        <f>IF(juveniles!K18&gt;0,juveniles!K18,"")</f>
        <v/>
      </c>
      <c r="N6" s="111" t="str">
        <f>IF(juveniles!K21&gt;0,juveniles!K21,"")</f>
        <v/>
      </c>
      <c r="O6" s="111" t="str">
        <f>IF(juveniles!K22&gt;0,juveniles!K22,"")</f>
        <v/>
      </c>
      <c r="P6" s="111" t="str">
        <f>IF(juveniles!K25&gt;0,juveniles!K25,"")</f>
        <v/>
      </c>
      <c r="Q6" s="111" t="str">
        <f>IF(juveniles!K26&gt;0,juveniles!K26,"")</f>
        <v/>
      </c>
      <c r="R6" s="111" t="str">
        <f>IF(juveniles!K29&gt;0,juveniles!K29,"")</f>
        <v/>
      </c>
      <c r="S6" s="111" t="str">
        <f>IF(juveniles!K30&gt;0,juveniles!K30,"")</f>
        <v/>
      </c>
    </row>
    <row r="7" spans="1:19" x14ac:dyDescent="0.2">
      <c r="A7" s="137" t="str">
        <f>'juveniles_stats (μm)'!A$2</f>
        <v>Nebularmis bhutanensis</v>
      </c>
      <c r="B7" s="78" t="str">
        <f>'juveniles_stats (μm)'!B$2</f>
        <v>BT.001</v>
      </c>
      <c r="C7" s="99">
        <f>juveniles!L1</f>
        <v>6</v>
      </c>
      <c r="D7" s="101" t="str">
        <f>IF(juveniles!M3&gt;0,juveniles!M3,"")</f>
        <v/>
      </c>
      <c r="E7" s="111" t="str">
        <f>IF(juveniles!M6&gt;0,juveniles!M6,"")</f>
        <v/>
      </c>
      <c r="F7" s="111" t="str">
        <f>IF(juveniles!M7&gt;0,juveniles!M7,"")</f>
        <v/>
      </c>
      <c r="G7" s="111" t="str">
        <f>IF(juveniles!M8&gt;0,juveniles!M8,"")</f>
        <v/>
      </c>
      <c r="H7" s="111" t="str">
        <f>IF(juveniles!M9&gt;0,juveniles!M9,"")</f>
        <v/>
      </c>
      <c r="I7" s="111" t="str">
        <f>IF(juveniles!M10&gt;0,juveniles!M10,"")</f>
        <v/>
      </c>
      <c r="J7" s="111" t="str">
        <f>IF(juveniles!M13&gt;0,juveniles!M13,"")</f>
        <v/>
      </c>
      <c r="K7" s="111" t="str">
        <f>IF(juveniles!M14&gt;0,juveniles!M14,"")</f>
        <v/>
      </c>
      <c r="L7" s="111" t="str">
        <f>IF(juveniles!M17&gt;0,juveniles!M17,"")</f>
        <v/>
      </c>
      <c r="M7" s="111" t="str">
        <f>IF(juveniles!M18&gt;0,juveniles!M18,"")</f>
        <v/>
      </c>
      <c r="N7" s="111" t="str">
        <f>IF(juveniles!M21&gt;0,juveniles!M21,"")</f>
        <v/>
      </c>
      <c r="O7" s="111" t="str">
        <f>IF(juveniles!M22&gt;0,juveniles!M22,"")</f>
        <v/>
      </c>
      <c r="P7" s="111" t="str">
        <f>IF(juveniles!M25&gt;0,juveniles!M25,"")</f>
        <v/>
      </c>
      <c r="Q7" s="111" t="str">
        <f>IF(juveniles!M26&gt;0,juveniles!M26,"")</f>
        <v/>
      </c>
      <c r="R7" s="111" t="str">
        <f>IF(juveniles!M29&gt;0,juveniles!M29,"")</f>
        <v/>
      </c>
      <c r="S7" s="111" t="str">
        <f>IF(juveniles!M30&gt;0,juveniles!M30,"")</f>
        <v/>
      </c>
    </row>
    <row r="8" spans="1:19" x14ac:dyDescent="0.2">
      <c r="A8" s="137" t="str">
        <f>'juveniles_stats (μm)'!A$2</f>
        <v>Nebularmis bhutanensis</v>
      </c>
      <c r="B8" s="78" t="str">
        <f>'juveniles_stats (μm)'!B$2</f>
        <v>BT.001</v>
      </c>
      <c r="C8" s="99">
        <f>juveniles!N1</f>
        <v>7</v>
      </c>
      <c r="D8" s="101" t="str">
        <f>IF(juveniles!O3&gt;0,juveniles!O3,"")</f>
        <v/>
      </c>
      <c r="E8" s="111" t="str">
        <f>IF(juveniles!O6&gt;0,juveniles!O6,"")</f>
        <v/>
      </c>
      <c r="F8" s="111" t="str">
        <f>IF(juveniles!O7&gt;0,juveniles!O7,"")</f>
        <v/>
      </c>
      <c r="G8" s="111" t="str">
        <f>IF(juveniles!O8&gt;0,juveniles!O8,"")</f>
        <v/>
      </c>
      <c r="H8" s="111" t="str">
        <f>IF(juveniles!O9&gt;0,juveniles!O9,"")</f>
        <v/>
      </c>
      <c r="I8" s="111" t="str">
        <f>IF(juveniles!O10&gt;0,juveniles!O10,"")</f>
        <v/>
      </c>
      <c r="J8" s="111" t="str">
        <f>IF(juveniles!O13&gt;0,juveniles!O13,"")</f>
        <v/>
      </c>
      <c r="K8" s="111" t="str">
        <f>IF(juveniles!O14&gt;0,juveniles!O14,"")</f>
        <v/>
      </c>
      <c r="L8" s="111" t="str">
        <f>IF(juveniles!O17&gt;0,juveniles!O17,"")</f>
        <v/>
      </c>
      <c r="M8" s="111" t="str">
        <f>IF(juveniles!O18&gt;0,juveniles!O18,"")</f>
        <v/>
      </c>
      <c r="N8" s="111" t="str">
        <f>IF(juveniles!O21&gt;0,juveniles!O21,"")</f>
        <v/>
      </c>
      <c r="O8" s="111" t="str">
        <f>IF(juveniles!O22&gt;0,juveniles!O22,"")</f>
        <v/>
      </c>
      <c r="P8" s="111" t="str">
        <f>IF(juveniles!O25&gt;0,juveniles!O25,"")</f>
        <v/>
      </c>
      <c r="Q8" s="111" t="str">
        <f>IF(juveniles!O26&gt;0,juveniles!O26,"")</f>
        <v/>
      </c>
      <c r="R8" s="111" t="str">
        <f>IF(juveniles!O29&gt;0,juveniles!O29,"")</f>
        <v/>
      </c>
      <c r="S8" s="111" t="str">
        <f>IF(juveniles!O30&gt;0,juveniles!O30,"")</f>
        <v/>
      </c>
    </row>
    <row r="9" spans="1:19" x14ac:dyDescent="0.2">
      <c r="A9" s="137" t="str">
        <f>'juveniles_stats (μm)'!A$2</f>
        <v>Nebularmis bhutanensis</v>
      </c>
      <c r="B9" s="78" t="str">
        <f>'juveniles_stats (μm)'!B$2</f>
        <v>BT.001</v>
      </c>
      <c r="C9" s="99">
        <f>juveniles!P1</f>
        <v>8</v>
      </c>
      <c r="D9" s="101" t="str">
        <f>IF(juveniles!Q3&gt;0,juveniles!Q3,"")</f>
        <v/>
      </c>
      <c r="E9" s="111" t="str">
        <f>IF(juveniles!Q6&gt;0,juveniles!Q6,"")</f>
        <v/>
      </c>
      <c r="F9" s="111" t="str">
        <f>IF(juveniles!Q7&gt;0,juveniles!Q7,"")</f>
        <v/>
      </c>
      <c r="G9" s="111" t="str">
        <f>IF(juveniles!Q8&gt;0,juveniles!Q8,"")</f>
        <v/>
      </c>
      <c r="H9" s="111" t="str">
        <f>IF(juveniles!Q9&gt;0,juveniles!Q9,"")</f>
        <v/>
      </c>
      <c r="I9" s="111" t="str">
        <f>IF(juveniles!Q10&gt;0,juveniles!Q10,"")</f>
        <v/>
      </c>
      <c r="J9" s="111" t="str">
        <f>IF(juveniles!Q13&gt;0,juveniles!Q13,"")</f>
        <v/>
      </c>
      <c r="K9" s="111" t="str">
        <f>IF(juveniles!Q14&gt;0,juveniles!Q14,"")</f>
        <v/>
      </c>
      <c r="L9" s="111" t="str">
        <f>IF(juveniles!Q17&gt;0,juveniles!Q17,"")</f>
        <v/>
      </c>
      <c r="M9" s="111" t="str">
        <f>IF(juveniles!Q18&gt;0,juveniles!Q18,"")</f>
        <v/>
      </c>
      <c r="N9" s="111" t="str">
        <f>IF(juveniles!Q21&gt;0,juveniles!Q21,"")</f>
        <v/>
      </c>
      <c r="O9" s="111" t="str">
        <f>IF(juveniles!Q22&gt;0,juveniles!Q22,"")</f>
        <v/>
      </c>
      <c r="P9" s="111" t="str">
        <f>IF(juveniles!Q25&gt;0,juveniles!Q25,"")</f>
        <v/>
      </c>
      <c r="Q9" s="111" t="str">
        <f>IF(juveniles!Q26&gt;0,juveniles!Q26,"")</f>
        <v/>
      </c>
      <c r="R9" s="111" t="str">
        <f>IF(juveniles!Q29&gt;0,juveniles!Q29,"")</f>
        <v/>
      </c>
      <c r="S9" s="111" t="str">
        <f>IF(juveniles!Q30&gt;0,juveniles!Q30,"")</f>
        <v/>
      </c>
    </row>
    <row r="10" spans="1:19" x14ac:dyDescent="0.2">
      <c r="A10" s="137" t="str">
        <f>'juveniles_stats (μm)'!A$2</f>
        <v>Nebularmis bhutanensis</v>
      </c>
      <c r="B10" s="78" t="str">
        <f>'juveniles_stats (μm)'!B$2</f>
        <v>BT.001</v>
      </c>
      <c r="C10" s="99">
        <f>juveniles!R1</f>
        <v>9</v>
      </c>
      <c r="D10" s="101" t="str">
        <f>IF(juveniles!S3&gt;0,juveniles!S3,"")</f>
        <v/>
      </c>
      <c r="E10" s="111" t="str">
        <f>IF(juveniles!S6&gt;0,juveniles!S6,"")</f>
        <v/>
      </c>
      <c r="F10" s="111" t="str">
        <f>IF(juveniles!S7&gt;0,juveniles!S7,"")</f>
        <v/>
      </c>
      <c r="G10" s="111" t="str">
        <f>IF(juveniles!S8&gt;0,juveniles!S8,"")</f>
        <v/>
      </c>
      <c r="H10" s="111" t="str">
        <f>IF(juveniles!S9&gt;0,juveniles!S9,"")</f>
        <v/>
      </c>
      <c r="I10" s="111" t="str">
        <f>IF(juveniles!S10&gt;0,juveniles!S10,"")</f>
        <v/>
      </c>
      <c r="J10" s="111" t="str">
        <f>IF(juveniles!S13&gt;0,juveniles!S13,"")</f>
        <v/>
      </c>
      <c r="K10" s="111" t="str">
        <f>IF(juveniles!S14&gt;0,juveniles!S14,"")</f>
        <v/>
      </c>
      <c r="L10" s="111" t="str">
        <f>IF(juveniles!S17&gt;0,juveniles!S17,"")</f>
        <v/>
      </c>
      <c r="M10" s="111" t="str">
        <f>IF(juveniles!S18&gt;0,juveniles!S18,"")</f>
        <v/>
      </c>
      <c r="N10" s="111" t="str">
        <f>IF(juveniles!S21&gt;0,juveniles!S21,"")</f>
        <v/>
      </c>
      <c r="O10" s="111" t="str">
        <f>IF(juveniles!S22&gt;0,juveniles!S22,"")</f>
        <v/>
      </c>
      <c r="P10" s="111" t="str">
        <f>IF(juveniles!S25&gt;0,juveniles!S25,"")</f>
        <v/>
      </c>
      <c r="Q10" s="111" t="str">
        <f>IF(juveniles!S26&gt;0,juveniles!S26,"")</f>
        <v/>
      </c>
      <c r="R10" s="111" t="str">
        <f>IF(juveniles!S29&gt;0,juveniles!S29,"")</f>
        <v/>
      </c>
      <c r="S10" s="111" t="str">
        <f>IF(juveniles!S30&gt;0,juveniles!S30,"")</f>
        <v/>
      </c>
    </row>
    <row r="11" spans="1:19" x14ac:dyDescent="0.2">
      <c r="A11" s="137" t="str">
        <f>'juveniles_stats (μm)'!A$2</f>
        <v>Nebularmis bhutanensis</v>
      </c>
      <c r="B11" s="78" t="str">
        <f>'juveniles_stats (μm)'!B$2</f>
        <v>BT.001</v>
      </c>
      <c r="C11" s="99">
        <f>juveniles!T1</f>
        <v>10</v>
      </c>
      <c r="D11" s="101" t="str">
        <f>IF(juveniles!U3&gt;0,juveniles!U3,"")</f>
        <v/>
      </c>
      <c r="E11" s="111" t="str">
        <f>IF(juveniles!U6&gt;0,juveniles!U6,"")</f>
        <v/>
      </c>
      <c r="F11" s="111" t="str">
        <f>IF(juveniles!U7&gt;0,juveniles!U7,"")</f>
        <v/>
      </c>
      <c r="G11" s="111" t="str">
        <f>IF(juveniles!U8&gt;0,juveniles!U8,"")</f>
        <v/>
      </c>
      <c r="H11" s="111" t="str">
        <f>IF(juveniles!U9&gt;0,juveniles!U9,"")</f>
        <v/>
      </c>
      <c r="I11" s="111" t="str">
        <f>IF(juveniles!U10&gt;0,juveniles!U10,"")</f>
        <v/>
      </c>
      <c r="J11" s="111" t="str">
        <f>IF(juveniles!U13&gt;0,juveniles!U13,"")</f>
        <v/>
      </c>
      <c r="K11" s="111" t="str">
        <f>IF(juveniles!U14&gt;0,juveniles!U14,"")</f>
        <v/>
      </c>
      <c r="L11" s="111" t="str">
        <f>IF(juveniles!U17&gt;0,juveniles!U17,"")</f>
        <v/>
      </c>
      <c r="M11" s="111" t="str">
        <f>IF(juveniles!U18&gt;0,juveniles!U18,"")</f>
        <v/>
      </c>
      <c r="N11" s="111" t="str">
        <f>IF(juveniles!U21&gt;0,juveniles!U21,"")</f>
        <v/>
      </c>
      <c r="O11" s="111" t="str">
        <f>IF(juveniles!U22&gt;0,juveniles!U22,"")</f>
        <v/>
      </c>
      <c r="P11" s="111" t="str">
        <f>IF(juveniles!U25&gt;0,juveniles!U25,"")</f>
        <v/>
      </c>
      <c r="Q11" s="111" t="str">
        <f>IF(juveniles!U26&gt;0,juveniles!U26,"")</f>
        <v/>
      </c>
      <c r="R11" s="111" t="str">
        <f>IF(juveniles!U29&gt;0,juveniles!U29,"")</f>
        <v/>
      </c>
      <c r="S11" s="111" t="str">
        <f>IF(juveniles!U30&gt;0,juveniles!U30,"")</f>
        <v/>
      </c>
    </row>
    <row r="12" spans="1:19" x14ac:dyDescent="0.2">
      <c r="A12" s="137" t="str">
        <f>'juveniles_stats (μm)'!A$2</f>
        <v>Nebularmis bhutanensis</v>
      </c>
      <c r="B12" s="78" t="str">
        <f>'juveniles_stats (μm)'!B$2</f>
        <v>BT.001</v>
      </c>
      <c r="C12" s="99">
        <f>juveniles!V1</f>
        <v>11</v>
      </c>
      <c r="D12" s="101" t="str">
        <f>IF(juveniles!W3&gt;0,juveniles!W3,"")</f>
        <v/>
      </c>
      <c r="E12" s="111" t="str">
        <f>IF(juveniles!W6&gt;0,juveniles!W6,"")</f>
        <v/>
      </c>
      <c r="F12" s="111" t="str">
        <f>IF(juveniles!W7&gt;0,juveniles!W7,"")</f>
        <v/>
      </c>
      <c r="G12" s="111" t="str">
        <f>IF(juveniles!W8&gt;0,juveniles!W8,"")</f>
        <v/>
      </c>
      <c r="H12" s="111" t="str">
        <f>IF(juveniles!W9&gt;0,juveniles!W9,"")</f>
        <v/>
      </c>
      <c r="I12" s="111" t="str">
        <f>IF(juveniles!W10&gt;0,juveniles!W10,"")</f>
        <v/>
      </c>
      <c r="J12" s="111" t="str">
        <f>IF(juveniles!W13&gt;0,juveniles!W13,"")</f>
        <v/>
      </c>
      <c r="K12" s="111" t="str">
        <f>IF(juveniles!W14&gt;0,juveniles!W14,"")</f>
        <v/>
      </c>
      <c r="L12" s="111" t="str">
        <f>IF(juveniles!W17&gt;0,juveniles!W17,"")</f>
        <v/>
      </c>
      <c r="M12" s="111" t="str">
        <f>IF(juveniles!W18&gt;0,juveniles!W18,"")</f>
        <v/>
      </c>
      <c r="N12" s="111" t="str">
        <f>IF(juveniles!W21&gt;0,juveniles!W21,"")</f>
        <v/>
      </c>
      <c r="O12" s="111" t="str">
        <f>IF(juveniles!W22&gt;0,juveniles!W22,"")</f>
        <v/>
      </c>
      <c r="P12" s="111" t="str">
        <f>IF(juveniles!W25&gt;0,juveniles!W25,"")</f>
        <v/>
      </c>
      <c r="Q12" s="111" t="str">
        <f>IF(juveniles!W26&gt;0,juveniles!W26,"")</f>
        <v/>
      </c>
      <c r="R12" s="111" t="str">
        <f>IF(juveniles!W29&gt;0,juveniles!W29,"")</f>
        <v/>
      </c>
      <c r="S12" s="111" t="str">
        <f>IF(juveniles!W30&gt;0,juveniles!W30,"")</f>
        <v/>
      </c>
    </row>
    <row r="13" spans="1:19" x14ac:dyDescent="0.2">
      <c r="A13" s="137" t="str">
        <f>'juveniles_stats (μm)'!A$2</f>
        <v>Nebularmis bhutanensis</v>
      </c>
      <c r="B13" s="78" t="str">
        <f>'juveniles_stats (μm)'!B$2</f>
        <v>BT.001</v>
      </c>
      <c r="C13" s="99">
        <f>juveniles!X1</f>
        <v>12</v>
      </c>
      <c r="D13" s="101" t="str">
        <f>IF(juveniles!Y3&gt;0,juveniles!Y3,"")</f>
        <v/>
      </c>
      <c r="E13" s="111" t="str">
        <f>IF(juveniles!Y6&gt;0,juveniles!Y6,"")</f>
        <v/>
      </c>
      <c r="F13" s="111" t="str">
        <f>IF(juveniles!Y7&gt;0,juveniles!Y7,"")</f>
        <v/>
      </c>
      <c r="G13" s="111" t="str">
        <f>IF(juveniles!Y8&gt;0,juveniles!Y8,"")</f>
        <v/>
      </c>
      <c r="H13" s="111" t="str">
        <f>IF(juveniles!Y9&gt;0,juveniles!Y9,"")</f>
        <v/>
      </c>
      <c r="I13" s="111" t="str">
        <f>IF(juveniles!Y10&gt;0,juveniles!Y10,"")</f>
        <v/>
      </c>
      <c r="J13" s="111" t="str">
        <f>IF(juveniles!Y13&gt;0,juveniles!Y13,"")</f>
        <v/>
      </c>
      <c r="K13" s="111" t="str">
        <f>IF(juveniles!Y14&gt;0,juveniles!Y14,"")</f>
        <v/>
      </c>
      <c r="L13" s="111" t="str">
        <f>IF(juveniles!Y17&gt;0,juveniles!Y17,"")</f>
        <v/>
      </c>
      <c r="M13" s="111" t="str">
        <f>IF(juveniles!Y18&gt;0,juveniles!Y18,"")</f>
        <v/>
      </c>
      <c r="N13" s="111" t="str">
        <f>IF(juveniles!Y21&gt;0,juveniles!Y21,"")</f>
        <v/>
      </c>
      <c r="O13" s="111" t="str">
        <f>IF(juveniles!Y22&gt;0,juveniles!Y22,"")</f>
        <v/>
      </c>
      <c r="P13" s="111" t="str">
        <f>IF(juveniles!Y25&gt;0,juveniles!Y25,"")</f>
        <v/>
      </c>
      <c r="Q13" s="111" t="str">
        <f>IF(juveniles!Y26&gt;0,juveniles!Y26,"")</f>
        <v/>
      </c>
      <c r="R13" s="111" t="str">
        <f>IF(juveniles!Y29&gt;0,juveniles!Y29,"")</f>
        <v/>
      </c>
      <c r="S13" s="111" t="str">
        <f>IF(juveniles!Y30&gt;0,juveniles!Y30,"")</f>
        <v/>
      </c>
    </row>
    <row r="14" spans="1:19" x14ac:dyDescent="0.2">
      <c r="A14" s="137" t="str">
        <f>'juveniles_stats (μm)'!A$2</f>
        <v>Nebularmis bhutanensis</v>
      </c>
      <c r="B14" s="78" t="str">
        <f>'juveniles_stats (μm)'!B$2</f>
        <v>BT.001</v>
      </c>
      <c r="C14" s="99">
        <f>juveniles!Z1</f>
        <v>13</v>
      </c>
      <c r="D14" s="101" t="str">
        <f>IF(juveniles!AA3&gt;0,juveniles!AA3,"")</f>
        <v/>
      </c>
      <c r="E14" s="111" t="str">
        <f>IF(juveniles!AA6&gt;0,juveniles!AA6,"")</f>
        <v/>
      </c>
      <c r="F14" s="111" t="str">
        <f>IF(juveniles!AA7&gt;0,juveniles!AA7,"")</f>
        <v/>
      </c>
      <c r="G14" s="111" t="str">
        <f>IF(juveniles!AA8&gt;0,juveniles!AA8,"")</f>
        <v/>
      </c>
      <c r="H14" s="111" t="str">
        <f>IF(juveniles!AA9&gt;0,juveniles!AA9,"")</f>
        <v/>
      </c>
      <c r="I14" s="111" t="str">
        <f>IF(juveniles!AA10&gt;0,juveniles!AA10,"")</f>
        <v/>
      </c>
      <c r="J14" s="111" t="str">
        <f>IF(juveniles!AA13&gt;0,juveniles!AA13,"")</f>
        <v/>
      </c>
      <c r="K14" s="111" t="str">
        <f>IF(juveniles!AA14&gt;0,juveniles!AA14,"")</f>
        <v/>
      </c>
      <c r="L14" s="111" t="str">
        <f>IF(juveniles!AA17&gt;0,juveniles!AA17,"")</f>
        <v/>
      </c>
      <c r="M14" s="111" t="str">
        <f>IF(juveniles!AA18&gt;0,juveniles!AA18,"")</f>
        <v/>
      </c>
      <c r="N14" s="111" t="str">
        <f>IF(juveniles!AA21&gt;0,juveniles!AA21,"")</f>
        <v/>
      </c>
      <c r="O14" s="111" t="str">
        <f>IF(juveniles!AA22&gt;0,juveniles!AA22,"")</f>
        <v/>
      </c>
      <c r="P14" s="111" t="str">
        <f>IF(juveniles!AA25&gt;0,juveniles!AA25,"")</f>
        <v/>
      </c>
      <c r="Q14" s="111" t="str">
        <f>IF(juveniles!AA26&gt;0,juveniles!AA26,"")</f>
        <v/>
      </c>
      <c r="R14" s="111" t="str">
        <f>IF(juveniles!AA29&gt;0,juveniles!AA29,"")</f>
        <v/>
      </c>
      <c r="S14" s="111" t="str">
        <f>IF(juveniles!AA30&gt;0,juveniles!AA30,"")</f>
        <v/>
      </c>
    </row>
    <row r="15" spans="1:19" x14ac:dyDescent="0.2">
      <c r="A15" s="137" t="str">
        <f>'juveniles_stats (μm)'!A$2</f>
        <v>Nebularmis bhutanensis</v>
      </c>
      <c r="B15" s="78" t="str">
        <f>'juveniles_stats (μm)'!B$2</f>
        <v>BT.001</v>
      </c>
      <c r="C15" s="99">
        <f>juveniles!AB1</f>
        <v>14</v>
      </c>
      <c r="D15" s="101" t="str">
        <f>IF(juveniles!AC3&gt;0,juveniles!AC3,"")</f>
        <v/>
      </c>
      <c r="E15" s="111" t="str">
        <f>IF(juveniles!AC6&gt;0,juveniles!AC6,"")</f>
        <v/>
      </c>
      <c r="F15" s="111" t="str">
        <f>IF(juveniles!AC7&gt;0,juveniles!AC7,"")</f>
        <v/>
      </c>
      <c r="G15" s="111" t="str">
        <f>IF(juveniles!AC8&gt;0,juveniles!AC8,"")</f>
        <v/>
      </c>
      <c r="H15" s="111" t="str">
        <f>IF(juveniles!AC9&gt;0,juveniles!AC9,"")</f>
        <v/>
      </c>
      <c r="I15" s="111" t="str">
        <f>IF(juveniles!AC10&gt;0,juveniles!AC10,"")</f>
        <v/>
      </c>
      <c r="J15" s="111" t="str">
        <f>IF(juveniles!AC13&gt;0,juveniles!AC13,"")</f>
        <v/>
      </c>
      <c r="K15" s="111" t="str">
        <f>IF(juveniles!AC14&gt;0,juveniles!AC14,"")</f>
        <v/>
      </c>
      <c r="L15" s="111" t="str">
        <f>IF(juveniles!AC17&gt;0,juveniles!AC17,"")</f>
        <v/>
      </c>
      <c r="M15" s="111" t="str">
        <f>IF(juveniles!AC18&gt;0,juveniles!AC18,"")</f>
        <v/>
      </c>
      <c r="N15" s="111" t="str">
        <f>IF(juveniles!AC21&gt;0,juveniles!AC21,"")</f>
        <v/>
      </c>
      <c r="O15" s="111" t="str">
        <f>IF(juveniles!AC22&gt;0,juveniles!AC22,"")</f>
        <v/>
      </c>
      <c r="P15" s="111" t="str">
        <f>IF(juveniles!AC25&gt;0,juveniles!AC25,"")</f>
        <v/>
      </c>
      <c r="Q15" s="111" t="str">
        <f>IF(juveniles!AC26&gt;0,juveniles!AC26,"")</f>
        <v/>
      </c>
      <c r="R15" s="111" t="str">
        <f>IF(juveniles!AC29&gt;0,juveniles!AC29,"")</f>
        <v/>
      </c>
      <c r="S15" s="111" t="str">
        <f>IF(juveniles!AC30&gt;0,juveniles!AC30,"")</f>
        <v/>
      </c>
    </row>
    <row r="16" spans="1:19" x14ac:dyDescent="0.2">
      <c r="A16" s="137" t="str">
        <f>'juveniles_stats (μm)'!A$2</f>
        <v>Nebularmis bhutanensis</v>
      </c>
      <c r="B16" s="78" t="str">
        <f>'juveniles_stats (μm)'!B$2</f>
        <v>BT.001</v>
      </c>
      <c r="C16" s="99">
        <f>juveniles!AD1</f>
        <v>15</v>
      </c>
      <c r="D16" s="101" t="str">
        <f>IF(juveniles!AE3&gt;0,juveniles!AE3,"")</f>
        <v/>
      </c>
      <c r="E16" s="111" t="str">
        <f>IF(juveniles!AE6&gt;0,juveniles!AE6,"")</f>
        <v/>
      </c>
      <c r="F16" s="111" t="str">
        <f>IF(juveniles!AE7&gt;0,juveniles!AE7,"")</f>
        <v/>
      </c>
      <c r="G16" s="111" t="str">
        <f>IF(juveniles!AE8&gt;0,juveniles!AE8,"")</f>
        <v/>
      </c>
      <c r="H16" s="111" t="str">
        <f>IF(juveniles!AE9&gt;0,juveniles!AE9,"")</f>
        <v/>
      </c>
      <c r="I16" s="111" t="str">
        <f>IF(juveniles!AE10&gt;0,juveniles!AE10,"")</f>
        <v/>
      </c>
      <c r="J16" s="111" t="str">
        <f>IF(juveniles!AE13&gt;0,juveniles!AE13,"")</f>
        <v/>
      </c>
      <c r="K16" s="111" t="str">
        <f>IF(juveniles!AE14&gt;0,juveniles!AE14,"")</f>
        <v/>
      </c>
      <c r="L16" s="111" t="str">
        <f>IF(juveniles!AE17&gt;0,juveniles!AE17,"")</f>
        <v/>
      </c>
      <c r="M16" s="111" t="str">
        <f>IF(juveniles!AE18&gt;0,juveniles!AE18,"")</f>
        <v/>
      </c>
      <c r="N16" s="111" t="str">
        <f>IF(juveniles!AE21&gt;0,juveniles!AE21,"")</f>
        <v/>
      </c>
      <c r="O16" s="111" t="str">
        <f>IF(juveniles!AE22&gt;0,juveniles!AE22,"")</f>
        <v/>
      </c>
      <c r="P16" s="111" t="str">
        <f>IF(juveniles!AE25&gt;0,juveniles!AE25,"")</f>
        <v/>
      </c>
      <c r="Q16" s="111" t="str">
        <f>IF(juveniles!AE26&gt;0,juveniles!AE26,"")</f>
        <v/>
      </c>
      <c r="R16" s="111" t="str">
        <f>IF(juveniles!AE29&gt;0,juveniles!AE29,"")</f>
        <v/>
      </c>
      <c r="S16" s="111" t="str">
        <f>IF(juveniles!AE30&gt;0,juveniles!AE30,"")</f>
        <v/>
      </c>
    </row>
    <row r="17" spans="1:19" x14ac:dyDescent="0.2">
      <c r="A17" s="137" t="str">
        <f>'juveniles_stats (μm)'!A$2</f>
        <v>Nebularmis bhutanensis</v>
      </c>
      <c r="B17" s="78" t="str">
        <f>'juveniles_stats (μm)'!B$2</f>
        <v>BT.001</v>
      </c>
      <c r="C17" s="99">
        <f>juveniles!AF1</f>
        <v>16</v>
      </c>
      <c r="D17" s="101" t="str">
        <f>IF(juveniles!AG3&gt;0,juveniles!AG3,"")</f>
        <v/>
      </c>
      <c r="E17" s="111" t="str">
        <f>IF(juveniles!AG6&gt;0,juveniles!AG6,"")</f>
        <v/>
      </c>
      <c r="F17" s="111" t="str">
        <f>IF(juveniles!AG7&gt;0,juveniles!AG7,"")</f>
        <v/>
      </c>
      <c r="G17" s="111" t="str">
        <f>IF(juveniles!AG8&gt;0,juveniles!AG8,"")</f>
        <v/>
      </c>
      <c r="H17" s="111" t="str">
        <f>IF(juveniles!AG9&gt;0,juveniles!AG9,"")</f>
        <v/>
      </c>
      <c r="I17" s="111" t="str">
        <f>IF(juveniles!AG10&gt;0,juveniles!AG10,"")</f>
        <v/>
      </c>
      <c r="J17" s="111" t="str">
        <f>IF(juveniles!AG13&gt;0,juveniles!AG13,"")</f>
        <v/>
      </c>
      <c r="K17" s="111" t="str">
        <f>IF(juveniles!AG14&gt;0,juveniles!AG14,"")</f>
        <v/>
      </c>
      <c r="L17" s="111" t="str">
        <f>IF(juveniles!AG17&gt;0,juveniles!AG17,"")</f>
        <v/>
      </c>
      <c r="M17" s="111" t="str">
        <f>IF(juveniles!AG18&gt;0,juveniles!AG18,"")</f>
        <v/>
      </c>
      <c r="N17" s="111" t="str">
        <f>IF(juveniles!AG21&gt;0,juveniles!AG21,"")</f>
        <v/>
      </c>
      <c r="O17" s="111" t="str">
        <f>IF(juveniles!AG22&gt;0,juveniles!AG22,"")</f>
        <v/>
      </c>
      <c r="P17" s="111" t="str">
        <f>IF(juveniles!AG25&gt;0,juveniles!AG25,"")</f>
        <v/>
      </c>
      <c r="Q17" s="111" t="str">
        <f>IF(juveniles!AG26&gt;0,juveniles!AG26,"")</f>
        <v/>
      </c>
      <c r="R17" s="111" t="str">
        <f>IF(juveniles!AG29&gt;0,juveniles!AG29,"")</f>
        <v/>
      </c>
      <c r="S17" s="111" t="str">
        <f>IF(juveniles!AG30&gt;0,juveniles!AG30,"")</f>
        <v/>
      </c>
    </row>
    <row r="18" spans="1:19" x14ac:dyDescent="0.2">
      <c r="A18" s="137" t="str">
        <f>'juveniles_stats (μm)'!A$2</f>
        <v>Nebularmis bhutanensis</v>
      </c>
      <c r="B18" s="78" t="str">
        <f>'juveniles_stats (μm)'!B$2</f>
        <v>BT.001</v>
      </c>
      <c r="C18" s="99">
        <f>juveniles!AH1</f>
        <v>17</v>
      </c>
      <c r="D18" s="101" t="str">
        <f>IF(juveniles!AI3&gt;0,juveniles!AI3,"")</f>
        <v/>
      </c>
      <c r="E18" s="111" t="str">
        <f>IF(juveniles!AI6&gt;0,juveniles!AI6,"")</f>
        <v/>
      </c>
      <c r="F18" s="111" t="str">
        <f>IF(juveniles!AI7&gt;0,juveniles!AI7,"")</f>
        <v/>
      </c>
      <c r="G18" s="111" t="str">
        <f>IF(juveniles!AI8&gt;0,juveniles!AI8,"")</f>
        <v/>
      </c>
      <c r="H18" s="111" t="str">
        <f>IF(juveniles!AI9&gt;0,juveniles!AI9,"")</f>
        <v/>
      </c>
      <c r="I18" s="111" t="str">
        <f>IF(juveniles!AI10&gt;0,juveniles!AI10,"")</f>
        <v/>
      </c>
      <c r="J18" s="111" t="str">
        <f>IF(juveniles!AI13&gt;0,juveniles!AI13,"")</f>
        <v/>
      </c>
      <c r="K18" s="111" t="str">
        <f>IF(juveniles!AI14&gt;0,juveniles!AI14,"")</f>
        <v/>
      </c>
      <c r="L18" s="111" t="str">
        <f>IF(juveniles!AI17&gt;0,juveniles!AI17,"")</f>
        <v/>
      </c>
      <c r="M18" s="111" t="str">
        <f>IF(juveniles!AI18&gt;0,juveniles!AI18,"")</f>
        <v/>
      </c>
      <c r="N18" s="111" t="str">
        <f>IF(juveniles!AI21&gt;0,juveniles!AI21,"")</f>
        <v/>
      </c>
      <c r="O18" s="111" t="str">
        <f>IF(juveniles!AI22&gt;0,juveniles!AI22,"")</f>
        <v/>
      </c>
      <c r="P18" s="111" t="str">
        <f>IF(juveniles!AI25&gt;0,juveniles!AI25,"")</f>
        <v/>
      </c>
      <c r="Q18" s="111" t="str">
        <f>IF(juveniles!AI26&gt;0,juveniles!AI26,"")</f>
        <v/>
      </c>
      <c r="R18" s="111" t="str">
        <f>IF(juveniles!AI29&gt;0,juveniles!AI29,"")</f>
        <v/>
      </c>
      <c r="S18" s="111" t="str">
        <f>IF(juveniles!AI30&gt;0,juveniles!AI30,"")</f>
        <v/>
      </c>
    </row>
    <row r="19" spans="1:19" x14ac:dyDescent="0.2">
      <c r="A19" s="137" t="str">
        <f>'juveniles_stats (μm)'!A$2</f>
        <v>Nebularmis bhutanensis</v>
      </c>
      <c r="B19" s="78" t="str">
        <f>'juveniles_stats (μm)'!B$2</f>
        <v>BT.001</v>
      </c>
      <c r="C19" s="99">
        <f>juveniles!AJ1</f>
        <v>18</v>
      </c>
      <c r="D19" s="101" t="str">
        <f>IF(juveniles!AK3&gt;0,juveniles!AK3,"")</f>
        <v/>
      </c>
      <c r="E19" s="111" t="str">
        <f>IF(juveniles!AK6&gt;0,juveniles!AK6,"")</f>
        <v/>
      </c>
      <c r="F19" s="111" t="str">
        <f>IF(juveniles!AK7&gt;0,juveniles!AK7,"")</f>
        <v/>
      </c>
      <c r="G19" s="111" t="str">
        <f>IF(juveniles!AK8&gt;0,juveniles!AK8,"")</f>
        <v/>
      </c>
      <c r="H19" s="111" t="str">
        <f>IF(juveniles!AK9&gt;0,juveniles!AK9,"")</f>
        <v/>
      </c>
      <c r="I19" s="111" t="str">
        <f>IF(juveniles!AK10&gt;0,juveniles!AK10,"")</f>
        <v/>
      </c>
      <c r="J19" s="111" t="str">
        <f>IF(juveniles!AK13&gt;0,juveniles!AK13,"")</f>
        <v/>
      </c>
      <c r="K19" s="111" t="str">
        <f>IF(juveniles!AK14&gt;0,juveniles!AK14,"")</f>
        <v/>
      </c>
      <c r="L19" s="111" t="str">
        <f>IF(juveniles!AK17&gt;0,juveniles!AK17,"")</f>
        <v/>
      </c>
      <c r="M19" s="111" t="str">
        <f>IF(juveniles!AK18&gt;0,juveniles!AK18,"")</f>
        <v/>
      </c>
      <c r="N19" s="111" t="str">
        <f>IF(juveniles!AK21&gt;0,juveniles!AK21,"")</f>
        <v/>
      </c>
      <c r="O19" s="111" t="str">
        <f>IF(juveniles!AK22&gt;0,juveniles!AK22,"")</f>
        <v/>
      </c>
      <c r="P19" s="111" t="str">
        <f>IF(juveniles!AK25&gt;0,juveniles!AK25,"")</f>
        <v/>
      </c>
      <c r="Q19" s="111" t="str">
        <f>IF(juveniles!AK26&gt;0,juveniles!AK26,"")</f>
        <v/>
      </c>
      <c r="R19" s="111" t="str">
        <f>IF(juveniles!AK29&gt;0,juveniles!AK29,"")</f>
        <v/>
      </c>
      <c r="S19" s="111" t="str">
        <f>IF(juveniles!AK30&gt;0,juveniles!AK30,"")</f>
        <v/>
      </c>
    </row>
    <row r="20" spans="1:19" x14ac:dyDescent="0.2">
      <c r="A20" s="137" t="str">
        <f>'juveniles_stats (μm)'!A$2</f>
        <v>Nebularmis bhutanensis</v>
      </c>
      <c r="B20" s="78" t="str">
        <f>'juveniles_stats (μm)'!B$2</f>
        <v>BT.001</v>
      </c>
      <c r="C20" s="99">
        <f>juveniles!AL1</f>
        <v>19</v>
      </c>
      <c r="D20" s="101" t="str">
        <f>IF(juveniles!AM3&gt;0,juveniles!AM3,"")</f>
        <v/>
      </c>
      <c r="E20" s="111" t="str">
        <f>IF(juveniles!AM6&gt;0,juveniles!AM6,"")</f>
        <v/>
      </c>
      <c r="F20" s="111" t="str">
        <f>IF(juveniles!AM7&gt;0,juveniles!AM7,"")</f>
        <v/>
      </c>
      <c r="G20" s="111" t="str">
        <f>IF(juveniles!AM8&gt;0,juveniles!AM8,"")</f>
        <v/>
      </c>
      <c r="H20" s="111" t="str">
        <f>IF(juveniles!AM9&gt;0,juveniles!AM9,"")</f>
        <v/>
      </c>
      <c r="I20" s="111" t="str">
        <f>IF(juveniles!AM10&gt;0,juveniles!AM10,"")</f>
        <v/>
      </c>
      <c r="J20" s="111" t="str">
        <f>IF(juveniles!AM13&gt;0,juveniles!AM13,"")</f>
        <v/>
      </c>
      <c r="K20" s="111" t="str">
        <f>IF(juveniles!AM14&gt;0,juveniles!AM14,"")</f>
        <v/>
      </c>
      <c r="L20" s="111" t="str">
        <f>IF(juveniles!AM17&gt;0,juveniles!AM17,"")</f>
        <v/>
      </c>
      <c r="M20" s="111" t="str">
        <f>IF(juveniles!AM18&gt;0,juveniles!AM18,"")</f>
        <v/>
      </c>
      <c r="N20" s="111" t="str">
        <f>IF(juveniles!AM21&gt;0,juveniles!AM21,"")</f>
        <v/>
      </c>
      <c r="O20" s="111" t="str">
        <f>IF(juveniles!AM22&gt;0,juveniles!AM22,"")</f>
        <v/>
      </c>
      <c r="P20" s="111" t="str">
        <f>IF(juveniles!AM25&gt;0,juveniles!AM25,"")</f>
        <v/>
      </c>
      <c r="Q20" s="111" t="str">
        <f>IF(juveniles!AM26&gt;0,juveniles!AM26,"")</f>
        <v/>
      </c>
      <c r="R20" s="111" t="str">
        <f>IF(juveniles!AM29&gt;0,juveniles!AM29,"")</f>
        <v/>
      </c>
      <c r="S20" s="111" t="str">
        <f>IF(juveniles!AM30&gt;0,juveniles!AM30,"")</f>
        <v/>
      </c>
    </row>
    <row r="21" spans="1:19" x14ac:dyDescent="0.2">
      <c r="A21" s="137" t="str">
        <f>'juveniles_stats (μm)'!A$2</f>
        <v>Nebularmis bhutanensis</v>
      </c>
      <c r="B21" s="78" t="str">
        <f>'juveniles_stats (μm)'!B$2</f>
        <v>BT.001</v>
      </c>
      <c r="C21" s="99">
        <f>juveniles!AN1</f>
        <v>20</v>
      </c>
      <c r="D21" s="101" t="str">
        <f>IF(juveniles!AO3&gt;0,juveniles!AO3,"")</f>
        <v/>
      </c>
      <c r="E21" s="111" t="str">
        <f>IF(juveniles!AO6&gt;0,juveniles!AO6,"")</f>
        <v/>
      </c>
      <c r="F21" s="111" t="str">
        <f>IF(juveniles!AO7&gt;0,juveniles!AO7,"")</f>
        <v/>
      </c>
      <c r="G21" s="111" t="str">
        <f>IF(juveniles!AO8&gt;0,juveniles!AO8,"")</f>
        <v/>
      </c>
      <c r="H21" s="111" t="str">
        <f>IF(juveniles!AO9&gt;0,juveniles!AO9,"")</f>
        <v/>
      </c>
      <c r="I21" s="111" t="str">
        <f>IF(juveniles!AO10&gt;0,juveniles!AO10,"")</f>
        <v/>
      </c>
      <c r="J21" s="111" t="str">
        <f>IF(juveniles!AO13&gt;0,juveniles!AO13,"")</f>
        <v/>
      </c>
      <c r="K21" s="111" t="str">
        <f>IF(juveniles!AO14&gt;0,juveniles!AO14,"")</f>
        <v/>
      </c>
      <c r="L21" s="111" t="str">
        <f>IF(juveniles!AO17&gt;0,juveniles!AO17,"")</f>
        <v/>
      </c>
      <c r="M21" s="111" t="str">
        <f>IF(juveniles!AO18&gt;0,juveniles!AO18,"")</f>
        <v/>
      </c>
      <c r="N21" s="111" t="str">
        <f>IF(juveniles!AO21&gt;0,juveniles!AO21,"")</f>
        <v/>
      </c>
      <c r="O21" s="111" t="str">
        <f>IF(juveniles!AO22&gt;0,juveniles!AO22,"")</f>
        <v/>
      </c>
      <c r="P21" s="111" t="str">
        <f>IF(juveniles!AO25&gt;0,juveniles!AO25,"")</f>
        <v/>
      </c>
      <c r="Q21" s="111" t="str">
        <f>IF(juveniles!AO26&gt;0,juveniles!AO26,"")</f>
        <v/>
      </c>
      <c r="R21" s="111" t="str">
        <f>IF(juveniles!AO29&gt;0,juveniles!AO29,"")</f>
        <v/>
      </c>
      <c r="S21" s="111" t="str">
        <f>IF(juveniles!AO30&gt;0,juveniles!AO30,"")</f>
        <v/>
      </c>
    </row>
    <row r="22" spans="1:19" x14ac:dyDescent="0.2">
      <c r="A22" s="137" t="str">
        <f>'juveniles_stats (μm)'!A$2</f>
        <v>Nebularmis bhutanensis</v>
      </c>
      <c r="B22" s="78" t="str">
        <f>'juveniles_stats (μm)'!B$2</f>
        <v>BT.001</v>
      </c>
      <c r="C22" s="99">
        <f>juveniles!AP1</f>
        <v>21</v>
      </c>
      <c r="D22" s="101" t="str">
        <f>IF(juveniles!AQ3&gt;0,juveniles!AQ3,"")</f>
        <v/>
      </c>
      <c r="E22" s="111" t="str">
        <f>IF(juveniles!AQ6&gt;0,juveniles!AQ6,"")</f>
        <v/>
      </c>
      <c r="F22" s="111" t="str">
        <f>IF(juveniles!AQ7&gt;0,juveniles!AQ7,"")</f>
        <v/>
      </c>
      <c r="G22" s="111" t="str">
        <f>IF(juveniles!AQ8&gt;0,juveniles!AQ8,"")</f>
        <v/>
      </c>
      <c r="H22" s="111" t="str">
        <f>IF(juveniles!AQ9&gt;0,juveniles!AQ9,"")</f>
        <v/>
      </c>
      <c r="I22" s="111" t="str">
        <f>IF(juveniles!AQ10&gt;0,juveniles!AQ10,"")</f>
        <v/>
      </c>
      <c r="J22" s="111" t="str">
        <f>IF(juveniles!AQ13&gt;0,juveniles!AQ13,"")</f>
        <v/>
      </c>
      <c r="K22" s="111" t="str">
        <f>IF(juveniles!AQ14&gt;0,juveniles!AQ14,"")</f>
        <v/>
      </c>
      <c r="L22" s="111" t="str">
        <f>IF(juveniles!AQ17&gt;0,juveniles!AQ17,"")</f>
        <v/>
      </c>
      <c r="M22" s="111" t="str">
        <f>IF(juveniles!AQ18&gt;0,juveniles!AQ18,"")</f>
        <v/>
      </c>
      <c r="N22" s="111" t="str">
        <f>IF(juveniles!AQ21&gt;0,juveniles!AQ21,"")</f>
        <v/>
      </c>
      <c r="O22" s="111" t="str">
        <f>IF(juveniles!AQ22&gt;0,juveniles!AQ22,"")</f>
        <v/>
      </c>
      <c r="P22" s="111" t="str">
        <f>IF(juveniles!AQ25&gt;0,juveniles!AQ25,"")</f>
        <v/>
      </c>
      <c r="Q22" s="111" t="str">
        <f>IF(juveniles!AQ26&gt;0,juveniles!AQ26,"")</f>
        <v/>
      </c>
      <c r="R22" s="111" t="str">
        <f>IF(juveniles!AQ29&gt;0,juveniles!AQ29,"")</f>
        <v/>
      </c>
      <c r="S22" s="111" t="str">
        <f>IF(juveniles!AQ30&gt;0,juveniles!AQ30,"")</f>
        <v/>
      </c>
    </row>
    <row r="23" spans="1:19" x14ac:dyDescent="0.2">
      <c r="A23" s="137" t="str">
        <f>'juveniles_stats (μm)'!A$2</f>
        <v>Nebularmis bhutanensis</v>
      </c>
      <c r="B23" s="78" t="str">
        <f>'juveniles_stats (μm)'!B$2</f>
        <v>BT.001</v>
      </c>
      <c r="C23" s="99">
        <f>juveniles!AR1</f>
        <v>22</v>
      </c>
      <c r="D23" s="101" t="str">
        <f>IF(juveniles!AS3&gt;0,juveniles!AS3,"")</f>
        <v/>
      </c>
      <c r="E23" s="111" t="str">
        <f>IF(juveniles!AS6&gt;0,juveniles!AS6,"")</f>
        <v/>
      </c>
      <c r="F23" s="111" t="str">
        <f>IF(juveniles!AS7&gt;0,juveniles!AS7,"")</f>
        <v/>
      </c>
      <c r="G23" s="111" t="str">
        <f>IF(juveniles!AS8&gt;0,juveniles!AS8,"")</f>
        <v/>
      </c>
      <c r="H23" s="111" t="str">
        <f>IF(juveniles!AS9&gt;0,juveniles!AS9,"")</f>
        <v/>
      </c>
      <c r="I23" s="111" t="str">
        <f>IF(juveniles!AS10&gt;0,juveniles!AS10,"")</f>
        <v/>
      </c>
      <c r="J23" s="111" t="str">
        <f>IF(juveniles!AS13&gt;0,juveniles!AS13,"")</f>
        <v/>
      </c>
      <c r="K23" s="111" t="str">
        <f>IF(juveniles!AS14&gt;0,juveniles!AS14,"")</f>
        <v/>
      </c>
      <c r="L23" s="111" t="str">
        <f>IF(juveniles!AS17&gt;0,juveniles!AS17,"")</f>
        <v/>
      </c>
      <c r="M23" s="111" t="str">
        <f>IF(juveniles!AS18&gt;0,juveniles!AS18,"")</f>
        <v/>
      </c>
      <c r="N23" s="111" t="str">
        <f>IF(juveniles!AS21&gt;0,juveniles!AS21,"")</f>
        <v/>
      </c>
      <c r="O23" s="111" t="str">
        <f>IF(juveniles!AS22&gt;0,juveniles!AS22,"")</f>
        <v/>
      </c>
      <c r="P23" s="111" t="str">
        <f>IF(juveniles!AS25&gt;0,juveniles!AS25,"")</f>
        <v/>
      </c>
      <c r="Q23" s="111" t="str">
        <f>IF(juveniles!AS26&gt;0,juveniles!AS26,"")</f>
        <v/>
      </c>
      <c r="R23" s="111" t="str">
        <f>IF(juveniles!AS29&gt;0,juveniles!AS29,"")</f>
        <v/>
      </c>
      <c r="S23" s="111" t="str">
        <f>IF(juveniles!AS30&gt;0,juveniles!AS30,"")</f>
        <v/>
      </c>
    </row>
    <row r="24" spans="1:19" x14ac:dyDescent="0.2">
      <c r="A24" s="137" t="str">
        <f>'juveniles_stats (μm)'!A$2</f>
        <v>Nebularmis bhutanensis</v>
      </c>
      <c r="B24" s="78" t="str">
        <f>'juveniles_stats (μm)'!B$2</f>
        <v>BT.001</v>
      </c>
      <c r="C24" s="99">
        <f>juveniles!AT1</f>
        <v>23</v>
      </c>
      <c r="D24" s="101" t="str">
        <f>IF(juveniles!AU3&gt;0,juveniles!AU3,"")</f>
        <v/>
      </c>
      <c r="E24" s="111" t="str">
        <f>IF(juveniles!AU6&gt;0,juveniles!AU6,"")</f>
        <v/>
      </c>
      <c r="F24" s="111" t="str">
        <f>IF(juveniles!AU7&gt;0,juveniles!AU7,"")</f>
        <v/>
      </c>
      <c r="G24" s="111" t="str">
        <f>IF(juveniles!AU8&gt;0,juveniles!AU8,"")</f>
        <v/>
      </c>
      <c r="H24" s="111" t="str">
        <f>IF(juveniles!AU9&gt;0,juveniles!AU9,"")</f>
        <v/>
      </c>
      <c r="I24" s="111" t="str">
        <f>IF(juveniles!AU10&gt;0,juveniles!AU10,"")</f>
        <v/>
      </c>
      <c r="J24" s="111" t="str">
        <f>IF(juveniles!AU13&gt;0,juveniles!AU13,"")</f>
        <v/>
      </c>
      <c r="K24" s="111" t="str">
        <f>IF(juveniles!AU14&gt;0,juveniles!AU14,"")</f>
        <v/>
      </c>
      <c r="L24" s="111" t="str">
        <f>IF(juveniles!AU17&gt;0,juveniles!AU17,"")</f>
        <v/>
      </c>
      <c r="M24" s="111" t="str">
        <f>IF(juveniles!AU18&gt;0,juveniles!AU18,"")</f>
        <v/>
      </c>
      <c r="N24" s="111" t="str">
        <f>IF(juveniles!AU21&gt;0,juveniles!AU21,"")</f>
        <v/>
      </c>
      <c r="O24" s="111" t="str">
        <f>IF(juveniles!AU22&gt;0,juveniles!AU22,"")</f>
        <v/>
      </c>
      <c r="P24" s="111" t="str">
        <f>IF(juveniles!AU25&gt;0,juveniles!AU25,"")</f>
        <v/>
      </c>
      <c r="Q24" s="111" t="str">
        <f>IF(juveniles!AU26&gt;0,juveniles!AU26,"")</f>
        <v/>
      </c>
      <c r="R24" s="111" t="str">
        <f>IF(juveniles!AU29&gt;0,juveniles!AU29,"")</f>
        <v/>
      </c>
      <c r="S24" s="111" t="str">
        <f>IF(juveniles!AU30&gt;0,juveniles!AU30,"")</f>
        <v/>
      </c>
    </row>
    <row r="25" spans="1:19" x14ac:dyDescent="0.2">
      <c r="A25" s="137" t="str">
        <f>'juveniles_stats (μm)'!A$2</f>
        <v>Nebularmis bhutanensis</v>
      </c>
      <c r="B25" s="78" t="str">
        <f>'juveniles_stats (μm)'!B$2</f>
        <v>BT.001</v>
      </c>
      <c r="C25" s="99">
        <f>juveniles!AV1</f>
        <v>24</v>
      </c>
      <c r="D25" s="101" t="str">
        <f>IF(juveniles!AW3&gt;0,juveniles!AW3,"")</f>
        <v/>
      </c>
      <c r="E25" s="111" t="str">
        <f>IF(juveniles!AW6&gt;0,juveniles!AW6,"")</f>
        <v/>
      </c>
      <c r="F25" s="111" t="str">
        <f>IF(juveniles!AW7&gt;0,juveniles!AW7,"")</f>
        <v/>
      </c>
      <c r="G25" s="111" t="str">
        <f>IF(juveniles!AW8&gt;0,juveniles!AW8,"")</f>
        <v/>
      </c>
      <c r="H25" s="111" t="str">
        <f>IF(juveniles!AW9&gt;0,juveniles!AW9,"")</f>
        <v/>
      </c>
      <c r="I25" s="111" t="str">
        <f>IF(juveniles!AW10&gt;0,juveniles!AW10,"")</f>
        <v/>
      </c>
      <c r="J25" s="111" t="str">
        <f>IF(juveniles!AW13&gt;0,juveniles!AW13,"")</f>
        <v/>
      </c>
      <c r="K25" s="111" t="str">
        <f>IF(juveniles!AW14&gt;0,juveniles!AW14,"")</f>
        <v/>
      </c>
      <c r="L25" s="111" t="str">
        <f>IF(juveniles!AW17&gt;0,juveniles!AW17,"")</f>
        <v/>
      </c>
      <c r="M25" s="111" t="str">
        <f>IF(juveniles!AW18&gt;0,juveniles!AW18,"")</f>
        <v/>
      </c>
      <c r="N25" s="111" t="str">
        <f>IF(juveniles!AW21&gt;0,juveniles!AW21,"")</f>
        <v/>
      </c>
      <c r="O25" s="111" t="str">
        <f>IF(juveniles!AW22&gt;0,juveniles!AW22,"")</f>
        <v/>
      </c>
      <c r="P25" s="111" t="str">
        <f>IF(juveniles!AW25&gt;0,juveniles!AW25,"")</f>
        <v/>
      </c>
      <c r="Q25" s="111" t="str">
        <f>IF(juveniles!AW26&gt;0,juveniles!AW26,"")</f>
        <v/>
      </c>
      <c r="R25" s="111" t="str">
        <f>IF(juveniles!AW29&gt;0,juveniles!AW29,"")</f>
        <v/>
      </c>
      <c r="S25" s="111" t="str">
        <f>IF(juveniles!AW30&gt;0,juveniles!AW30,"")</f>
        <v/>
      </c>
    </row>
    <row r="26" spans="1:19" x14ac:dyDescent="0.2">
      <c r="A26" s="137" t="str">
        <f>'juveniles_stats (μm)'!A$2</f>
        <v>Nebularmis bhutanensis</v>
      </c>
      <c r="B26" s="78" t="str">
        <f>'juveniles_stats (μm)'!B$2</f>
        <v>BT.001</v>
      </c>
      <c r="C26" s="99">
        <f>juveniles!AX1</f>
        <v>25</v>
      </c>
      <c r="D26" s="101" t="str">
        <f>IF(juveniles!AY3&gt;0,juveniles!AY3,"")</f>
        <v/>
      </c>
      <c r="E26" s="111" t="str">
        <f>IF(juveniles!AY6&gt;0,juveniles!AY6,"")</f>
        <v/>
      </c>
      <c r="F26" s="111" t="str">
        <f>IF(juveniles!AY7&gt;0,juveniles!AY7,"")</f>
        <v/>
      </c>
      <c r="G26" s="111" t="str">
        <f>IF(juveniles!AY8&gt;0,juveniles!AY8,"")</f>
        <v/>
      </c>
      <c r="H26" s="111" t="str">
        <f>IF(juveniles!AY9&gt;0,juveniles!AY9,"")</f>
        <v/>
      </c>
      <c r="I26" s="111" t="str">
        <f>IF(juveniles!AY10&gt;0,juveniles!AY10,"")</f>
        <v/>
      </c>
      <c r="J26" s="111" t="str">
        <f>IF(juveniles!AY13&gt;0,juveniles!AY13,"")</f>
        <v/>
      </c>
      <c r="K26" s="111" t="str">
        <f>IF(juveniles!AY14&gt;0,juveniles!AY14,"")</f>
        <v/>
      </c>
      <c r="L26" s="111" t="str">
        <f>IF(juveniles!AY17&gt;0,juveniles!AY17,"")</f>
        <v/>
      </c>
      <c r="M26" s="111" t="str">
        <f>IF(juveniles!AY18&gt;0,juveniles!AY18,"")</f>
        <v/>
      </c>
      <c r="N26" s="111" t="str">
        <f>IF(juveniles!AY21&gt;0,juveniles!AY21,"")</f>
        <v/>
      </c>
      <c r="O26" s="111" t="str">
        <f>IF(juveniles!AY22&gt;0,juveniles!AY22,"")</f>
        <v/>
      </c>
      <c r="P26" s="111" t="str">
        <f>IF(juveniles!AY25&gt;0,juveniles!AY25,"")</f>
        <v/>
      </c>
      <c r="Q26" s="111" t="str">
        <f>IF(juveniles!AY26&gt;0,juveniles!AY26,"")</f>
        <v/>
      </c>
      <c r="R26" s="111" t="str">
        <f>IF(juveniles!AY29&gt;0,juveniles!AY29,"")</f>
        <v/>
      </c>
      <c r="S26" s="111" t="str">
        <f>IF(juveniles!AY30&gt;0,juveniles!AY30,"")</f>
        <v/>
      </c>
    </row>
    <row r="27" spans="1:19" x14ac:dyDescent="0.2">
      <c r="A27" s="137" t="str">
        <f>'juveniles_stats (μm)'!A$2</f>
        <v>Nebularmis bhutanensis</v>
      </c>
      <c r="B27" s="78" t="str">
        <f>'juveniles_stats (μm)'!B$2</f>
        <v>BT.001</v>
      </c>
      <c r="C27" s="99">
        <f>juveniles!AZ1</f>
        <v>26</v>
      </c>
      <c r="D27" s="101" t="str">
        <f>IF(juveniles!BA3&gt;0,juveniles!BA3,"")</f>
        <v/>
      </c>
      <c r="E27" s="111" t="str">
        <f>IF(juveniles!BA6&gt;0,juveniles!BA6,"")</f>
        <v/>
      </c>
      <c r="F27" s="111" t="str">
        <f>IF(juveniles!BA7&gt;0,juveniles!BA7,"")</f>
        <v/>
      </c>
      <c r="G27" s="111" t="str">
        <f>IF(juveniles!BA8&gt;0,juveniles!BA8,"")</f>
        <v/>
      </c>
      <c r="H27" s="111" t="str">
        <f>IF(juveniles!BA9&gt;0,juveniles!BA9,"")</f>
        <v/>
      </c>
      <c r="I27" s="111" t="str">
        <f>IF(juveniles!BA10&gt;0,juveniles!BA10,"")</f>
        <v/>
      </c>
      <c r="J27" s="111" t="str">
        <f>IF(juveniles!BA13&gt;0,juveniles!BA13,"")</f>
        <v/>
      </c>
      <c r="K27" s="111" t="str">
        <f>IF(juveniles!BA14&gt;0,juveniles!BA14,"")</f>
        <v/>
      </c>
      <c r="L27" s="111" t="str">
        <f>IF(juveniles!BA17&gt;0,juveniles!BA17,"")</f>
        <v/>
      </c>
      <c r="M27" s="111" t="str">
        <f>IF(juveniles!BA18&gt;0,juveniles!BA18,"")</f>
        <v/>
      </c>
      <c r="N27" s="111" t="str">
        <f>IF(juveniles!BA21&gt;0,juveniles!BA21,"")</f>
        <v/>
      </c>
      <c r="O27" s="111" t="str">
        <f>IF(juveniles!BA22&gt;0,juveniles!BA22,"")</f>
        <v/>
      </c>
      <c r="P27" s="111" t="str">
        <f>IF(juveniles!BA25&gt;0,juveniles!BA25,"")</f>
        <v/>
      </c>
      <c r="Q27" s="111" t="str">
        <f>IF(juveniles!BA26&gt;0,juveniles!BA26,"")</f>
        <v/>
      </c>
      <c r="R27" s="111" t="str">
        <f>IF(juveniles!BA29&gt;0,juveniles!BA29,"")</f>
        <v/>
      </c>
      <c r="S27" s="111" t="str">
        <f>IF(juveniles!BA30&gt;0,juveniles!BA30,"")</f>
        <v/>
      </c>
    </row>
    <row r="28" spans="1:19" x14ac:dyDescent="0.2">
      <c r="A28" s="137" t="str">
        <f>'juveniles_stats (μm)'!A$2</f>
        <v>Nebularmis bhutanensis</v>
      </c>
      <c r="B28" s="78" t="str">
        <f>'juveniles_stats (μm)'!B$2</f>
        <v>BT.001</v>
      </c>
      <c r="C28" s="99">
        <f>juveniles!BB1</f>
        <v>27</v>
      </c>
      <c r="D28" s="101" t="str">
        <f>IF(juveniles!BC3&gt;0,juveniles!BC3,"")</f>
        <v/>
      </c>
      <c r="E28" s="111" t="str">
        <f>IF(juveniles!BC6&gt;0,juveniles!BC6,"")</f>
        <v/>
      </c>
      <c r="F28" s="111" t="str">
        <f>IF(juveniles!BC7&gt;0,juveniles!BC7,"")</f>
        <v/>
      </c>
      <c r="G28" s="111" t="str">
        <f>IF(juveniles!BC8&gt;0,juveniles!BC8,"")</f>
        <v/>
      </c>
      <c r="H28" s="111" t="str">
        <f>IF(juveniles!BC9&gt;0,juveniles!BC9,"")</f>
        <v/>
      </c>
      <c r="I28" s="111" t="str">
        <f>IF(juveniles!BC10&gt;0,juveniles!BC10,"")</f>
        <v/>
      </c>
      <c r="J28" s="111" t="str">
        <f>IF(juveniles!BC13&gt;0,juveniles!BC13,"")</f>
        <v/>
      </c>
      <c r="K28" s="111" t="str">
        <f>IF(juveniles!BC14&gt;0,juveniles!BC14,"")</f>
        <v/>
      </c>
      <c r="L28" s="111" t="str">
        <f>IF(juveniles!BC17&gt;0,juveniles!BC17,"")</f>
        <v/>
      </c>
      <c r="M28" s="111" t="str">
        <f>IF(juveniles!BC18&gt;0,juveniles!BC18,"")</f>
        <v/>
      </c>
      <c r="N28" s="111" t="str">
        <f>IF(juveniles!BC21&gt;0,juveniles!BC21,"")</f>
        <v/>
      </c>
      <c r="O28" s="111" t="str">
        <f>IF(juveniles!BC22&gt;0,juveniles!BC22,"")</f>
        <v/>
      </c>
      <c r="P28" s="111" t="str">
        <f>IF(juveniles!BC25&gt;0,juveniles!BC25,"")</f>
        <v/>
      </c>
      <c r="Q28" s="111" t="str">
        <f>IF(juveniles!BC26&gt;0,juveniles!BC26,"")</f>
        <v/>
      </c>
      <c r="R28" s="111" t="str">
        <f>IF(juveniles!BC29&gt;0,juveniles!BC29,"")</f>
        <v/>
      </c>
      <c r="S28" s="111" t="str">
        <f>IF(juveniles!BC30&gt;0,juveniles!BC30,"")</f>
        <v/>
      </c>
    </row>
    <row r="29" spans="1:19" x14ac:dyDescent="0.2">
      <c r="A29" s="137" t="str">
        <f>'juveniles_stats (μm)'!A$2</f>
        <v>Nebularmis bhutanensis</v>
      </c>
      <c r="B29" s="78" t="str">
        <f>'juveniles_stats (μm)'!B$2</f>
        <v>BT.001</v>
      </c>
      <c r="C29" s="99">
        <f>juveniles!BD1</f>
        <v>28</v>
      </c>
      <c r="D29" s="101" t="str">
        <f>IF(juveniles!BE3&gt;0,juveniles!BE3,"")</f>
        <v/>
      </c>
      <c r="E29" s="111" t="str">
        <f>IF(juveniles!BE6&gt;0,juveniles!BE6,"")</f>
        <v/>
      </c>
      <c r="F29" s="111" t="str">
        <f>IF(juveniles!BE7&gt;0,juveniles!BE7,"")</f>
        <v/>
      </c>
      <c r="G29" s="111" t="str">
        <f>IF(juveniles!BE8&gt;0,juveniles!BE8,"")</f>
        <v/>
      </c>
      <c r="H29" s="111" t="str">
        <f>IF(juveniles!BE9&gt;0,juveniles!BE9,"")</f>
        <v/>
      </c>
      <c r="I29" s="111" t="str">
        <f>IF(juveniles!BE10&gt;0,juveniles!BE10,"")</f>
        <v/>
      </c>
      <c r="J29" s="111" t="str">
        <f>IF(juveniles!BE13&gt;0,juveniles!BE13,"")</f>
        <v/>
      </c>
      <c r="K29" s="111" t="str">
        <f>IF(juveniles!BE14&gt;0,juveniles!BE14,"")</f>
        <v/>
      </c>
      <c r="L29" s="111" t="str">
        <f>IF(juveniles!BE17&gt;0,juveniles!BE17,"")</f>
        <v/>
      </c>
      <c r="M29" s="111" t="str">
        <f>IF(juveniles!BE18&gt;0,juveniles!BE18,"")</f>
        <v/>
      </c>
      <c r="N29" s="111" t="str">
        <f>IF(juveniles!BE21&gt;0,juveniles!BE21,"")</f>
        <v/>
      </c>
      <c r="O29" s="111" t="str">
        <f>IF(juveniles!BE22&gt;0,juveniles!BE22,"")</f>
        <v/>
      </c>
      <c r="P29" s="111" t="str">
        <f>IF(juveniles!BE25&gt;0,juveniles!BE25,"")</f>
        <v/>
      </c>
      <c r="Q29" s="111" t="str">
        <f>IF(juveniles!BE26&gt;0,juveniles!BE26,"")</f>
        <v/>
      </c>
      <c r="R29" s="111" t="str">
        <f>IF(juveniles!BE29&gt;0,juveniles!BE29,"")</f>
        <v/>
      </c>
      <c r="S29" s="111" t="str">
        <f>IF(juveniles!BE30&gt;0,juveniles!BE30,"")</f>
        <v/>
      </c>
    </row>
    <row r="30" spans="1:19" x14ac:dyDescent="0.2">
      <c r="A30" s="137" t="str">
        <f>'juveniles_stats (μm)'!A$2</f>
        <v>Nebularmis bhutanensis</v>
      </c>
      <c r="B30" s="78" t="str">
        <f>'juveniles_stats (μm)'!B$2</f>
        <v>BT.001</v>
      </c>
      <c r="C30" s="99">
        <f>juveniles!BF1</f>
        <v>29</v>
      </c>
      <c r="D30" s="101" t="str">
        <f>IF(juveniles!BG3&gt;0,juveniles!BG3,"")</f>
        <v/>
      </c>
      <c r="E30" s="111" t="str">
        <f>IF(juveniles!BG6&gt;0,juveniles!BG6,"")</f>
        <v/>
      </c>
      <c r="F30" s="111" t="str">
        <f>IF(juveniles!BG7&gt;0,juveniles!BG7,"")</f>
        <v/>
      </c>
      <c r="G30" s="111" t="str">
        <f>IF(juveniles!BG8&gt;0,juveniles!BG8,"")</f>
        <v/>
      </c>
      <c r="H30" s="111" t="str">
        <f>IF(juveniles!BG9&gt;0,juveniles!BG9,"")</f>
        <v/>
      </c>
      <c r="I30" s="111" t="str">
        <f>IF(juveniles!BG10&gt;0,juveniles!BG10,"")</f>
        <v/>
      </c>
      <c r="J30" s="111" t="str">
        <f>IF(juveniles!BG13&gt;0,juveniles!BG13,"")</f>
        <v/>
      </c>
      <c r="K30" s="111" t="str">
        <f>IF(juveniles!BG14&gt;0,juveniles!BG14,"")</f>
        <v/>
      </c>
      <c r="L30" s="111" t="str">
        <f>IF(juveniles!BG17&gt;0,juveniles!BG17,"")</f>
        <v/>
      </c>
      <c r="M30" s="111" t="str">
        <f>IF(juveniles!BG18&gt;0,juveniles!BG18,"")</f>
        <v/>
      </c>
      <c r="N30" s="111" t="str">
        <f>IF(juveniles!BG21&gt;0,juveniles!BG21,"")</f>
        <v/>
      </c>
      <c r="O30" s="111" t="str">
        <f>IF(juveniles!BG22&gt;0,juveniles!BG22,"")</f>
        <v/>
      </c>
      <c r="P30" s="111" t="str">
        <f>IF(juveniles!BG25&gt;0,juveniles!BG25,"")</f>
        <v/>
      </c>
      <c r="Q30" s="111" t="str">
        <f>IF(juveniles!BG26&gt;0,juveniles!BG26,"")</f>
        <v/>
      </c>
      <c r="R30" s="111" t="str">
        <f>IF(juveniles!BG29&gt;0,juveniles!BG29,"")</f>
        <v/>
      </c>
      <c r="S30" s="111" t="str">
        <f>IF(juveniles!BG30&gt;0,juveniles!BG30,"")</f>
        <v/>
      </c>
    </row>
    <row r="31" spans="1:19" x14ac:dyDescent="0.2">
      <c r="A31" s="137" t="str">
        <f>'juveniles_stats (μm)'!A$2</f>
        <v>Nebularmis bhutanensis</v>
      </c>
      <c r="B31" s="78" t="str">
        <f>'juveniles_stats (μm)'!B$2</f>
        <v>BT.001</v>
      </c>
      <c r="C31" s="99">
        <f>juveniles!BH1</f>
        <v>30</v>
      </c>
      <c r="D31" s="101" t="str">
        <f>IF(juveniles!BI3&gt;0,juveniles!BI3,"")</f>
        <v/>
      </c>
      <c r="E31" s="111" t="str">
        <f>IF(juveniles!BI6&gt;0,juveniles!BI6,"")</f>
        <v/>
      </c>
      <c r="F31" s="111" t="str">
        <f>IF(juveniles!BI7&gt;0,juveniles!BI7,"")</f>
        <v/>
      </c>
      <c r="G31" s="111" t="str">
        <f>IF(juveniles!BI8&gt;0,juveniles!BI8,"")</f>
        <v/>
      </c>
      <c r="H31" s="111" t="str">
        <f>IF(juveniles!BI9&gt;0,juveniles!BI9,"")</f>
        <v/>
      </c>
      <c r="I31" s="111" t="str">
        <f>IF(juveniles!BI10&gt;0,juveniles!BI10,"")</f>
        <v/>
      </c>
      <c r="J31" s="111" t="str">
        <f>IF(juveniles!BI13&gt;0,juveniles!BI13,"")</f>
        <v/>
      </c>
      <c r="K31" s="111" t="str">
        <f>IF(juveniles!BI14&gt;0,juveniles!BI14,"")</f>
        <v/>
      </c>
      <c r="L31" s="111" t="str">
        <f>IF(juveniles!BI17&gt;0,juveniles!BI17,"")</f>
        <v/>
      </c>
      <c r="M31" s="111" t="str">
        <f>IF(juveniles!BI18&gt;0,juveniles!BI18,"")</f>
        <v/>
      </c>
      <c r="N31" s="111" t="str">
        <f>IF(juveniles!BI21&gt;0,juveniles!BI21,"")</f>
        <v/>
      </c>
      <c r="O31" s="111" t="str">
        <f>IF(juveniles!BI22&gt;0,juveniles!BI22,"")</f>
        <v/>
      </c>
      <c r="P31" s="111" t="str">
        <f>IF(juveniles!BI25&gt;0,juveniles!BI25,"")</f>
        <v/>
      </c>
      <c r="Q31" s="111" t="str">
        <f>IF(juveniles!BI26&gt;0,juveniles!BI26,"")</f>
        <v/>
      </c>
      <c r="R31" s="111" t="str">
        <f>IF(juveniles!BI29&gt;0,juveniles!BI29,"")</f>
        <v/>
      </c>
      <c r="S31" s="111" t="str">
        <f>IF(juveniles!BI30&gt;0,juveniles!BI30,"")</f>
        <v/>
      </c>
    </row>
  </sheetData>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FF66"/>
  </sheetPr>
  <dimension ref="A1:Z3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2.140625" style="138" bestFit="1" customWidth="1"/>
    <col min="2" max="2" width="16.85546875" style="80" customWidth="1"/>
    <col min="3" max="3" width="9.140625" style="66"/>
    <col min="4" max="4" width="9.140625" style="64" customWidth="1"/>
    <col min="5" max="10" width="9.140625" style="64"/>
    <col min="11" max="11" width="11.28515625" style="64" customWidth="1"/>
    <col min="12" max="14" width="9.140625" style="64"/>
    <col min="15" max="16" width="6.7109375" style="64" customWidth="1"/>
    <col min="17" max="17" width="12.5703125" style="64" customWidth="1"/>
    <col min="18" max="19" width="6.7109375" style="64" customWidth="1"/>
    <col min="20" max="20" width="12.5703125" style="64" customWidth="1"/>
    <col min="21" max="22" width="6.7109375" style="64" customWidth="1"/>
    <col min="23" max="23" width="12.5703125" style="64" customWidth="1"/>
    <col min="24" max="25" width="6.7109375" style="64" customWidth="1"/>
    <col min="26" max="26" width="12.5703125" style="64" customWidth="1"/>
    <col min="27" max="16384" width="9.140625" style="64"/>
  </cols>
  <sheetData>
    <row r="1" spans="1:26" ht="38.25" x14ac:dyDescent="0.2">
      <c r="A1" s="137" t="s">
        <v>46</v>
      </c>
      <c r="B1" s="81" t="s">
        <v>47</v>
      </c>
      <c r="C1" s="67" t="s">
        <v>31</v>
      </c>
      <c r="D1" s="82" t="s">
        <v>4</v>
      </c>
      <c r="E1" s="82" t="s">
        <v>25</v>
      </c>
      <c r="F1" s="82" t="s">
        <v>32</v>
      </c>
      <c r="G1" s="82" t="s">
        <v>33</v>
      </c>
      <c r="H1" s="82" t="s">
        <v>34</v>
      </c>
      <c r="I1" s="82" t="s">
        <v>35</v>
      </c>
      <c r="J1" s="82" t="s">
        <v>36</v>
      </c>
      <c r="K1" s="82" t="s">
        <v>37</v>
      </c>
      <c r="L1" s="82" t="s">
        <v>5</v>
      </c>
      <c r="M1" s="82" t="s">
        <v>6</v>
      </c>
      <c r="N1" s="82" t="s">
        <v>7</v>
      </c>
      <c r="O1" s="82" t="s">
        <v>48</v>
      </c>
      <c r="P1" s="82" t="s">
        <v>49</v>
      </c>
      <c r="Q1" s="82" t="s">
        <v>66</v>
      </c>
      <c r="R1" s="82" t="s">
        <v>50</v>
      </c>
      <c r="S1" s="82" t="s">
        <v>51</v>
      </c>
      <c r="T1" s="82" t="s">
        <v>67</v>
      </c>
      <c r="U1" s="82" t="s">
        <v>52</v>
      </c>
      <c r="V1" s="82" t="s">
        <v>53</v>
      </c>
      <c r="W1" s="82" t="s">
        <v>68</v>
      </c>
      <c r="X1" s="82" t="s">
        <v>54</v>
      </c>
      <c r="Y1" s="82" t="s">
        <v>55</v>
      </c>
      <c r="Z1" s="82" t="s">
        <v>69</v>
      </c>
    </row>
    <row r="2" spans="1:26" x14ac:dyDescent="0.2">
      <c r="A2" s="136" t="str">
        <f>'general info'!D2</f>
        <v>Nebularmis bhutanensis</v>
      </c>
      <c r="B2" s="119" t="str">
        <f>'general info'!D3</f>
        <v>BT.001</v>
      </c>
      <c r="C2" s="99">
        <f>larvae!B1</f>
        <v>1</v>
      </c>
      <c r="D2" s="100" t="str">
        <f>IF(larvae!B3&gt;0,larvae!B3,"")</f>
        <v/>
      </c>
      <c r="E2" s="105" t="str">
        <f>IF(larvae!B4&gt;0,larvae!B4,"")</f>
        <v/>
      </c>
      <c r="F2" s="105" t="str">
        <f>IF(larvae!B6&gt;0,larvae!B6,"")</f>
        <v/>
      </c>
      <c r="G2" s="105" t="str">
        <f>IF(larvae!B7&gt;0,larvae!B7,"")</f>
        <v/>
      </c>
      <c r="H2" s="105" t="str">
        <f>IF(larvae!B8&gt;0,larvae!B8,"")</f>
        <v/>
      </c>
      <c r="I2" s="105" t="str">
        <f>IF(larvae!B9&gt;0,larvae!B9,"")</f>
        <v/>
      </c>
      <c r="J2" s="105" t="str">
        <f>IF(larvae!B10&gt;0,larvae!B10,"")</f>
        <v/>
      </c>
      <c r="K2" s="106" t="str">
        <f>IF(larvae!B11&gt;0,larvae!B11,"")</f>
        <v/>
      </c>
      <c r="L2" s="105" t="str">
        <f>IF(larvae!B13&gt;0,larvae!B13,"")</f>
        <v/>
      </c>
      <c r="M2" s="105" t="str">
        <f>IF(larvae!B14&gt;0,larvae!B14,"")</f>
        <v/>
      </c>
      <c r="N2" s="105" t="str">
        <f>IF(larvae!B15&gt;0,larvae!B15,"")</f>
        <v/>
      </c>
      <c r="O2" s="105" t="str">
        <f>IF(larvae!B17&gt;0,larvae!B17,"")</f>
        <v/>
      </c>
      <c r="P2" s="105" t="str">
        <f>IF(larvae!B18&gt;0,larvae!B18,"")</f>
        <v/>
      </c>
      <c r="Q2" s="106" t="str">
        <f>IF(larvae!B19&gt;0,larvae!B19,"")</f>
        <v/>
      </c>
      <c r="R2" s="105" t="str">
        <f>IF(larvae!B21&gt;0,larvae!B21,"")</f>
        <v/>
      </c>
      <c r="S2" s="105" t="str">
        <f>IF(larvae!B22&gt;0,larvae!B22,"")</f>
        <v/>
      </c>
      <c r="T2" s="106" t="str">
        <f>IF(larvae!B23&gt;0,larvae!B23,"")</f>
        <v/>
      </c>
      <c r="U2" s="105" t="str">
        <f>IF(larvae!B25&gt;0,larvae!B25,"")</f>
        <v/>
      </c>
      <c r="V2" s="107" t="str">
        <f>IF(larvae!B26&gt;0,larvae!B26,"")</f>
        <v/>
      </c>
      <c r="W2" s="108" t="str">
        <f>IF(larvae!B27&gt;0,larvae!B27,"")</f>
        <v/>
      </c>
      <c r="X2" s="107" t="str">
        <f>IF(larvae!B29&gt;0,larvae!B29,"")</f>
        <v/>
      </c>
      <c r="Y2" s="107" t="str">
        <f>IF(larvae!B30&gt;0,larvae!B30,"")</f>
        <v/>
      </c>
      <c r="Z2" s="108" t="str">
        <f>IF(larvae!B31&gt;0,larvae!B31,"")</f>
        <v/>
      </c>
    </row>
    <row r="3" spans="1:26" x14ac:dyDescent="0.2">
      <c r="A3" s="137" t="str">
        <f t="shared" ref="A3:B19" si="0">A$2</f>
        <v>Nebularmis bhutanensis</v>
      </c>
      <c r="B3" s="79" t="str">
        <f>B$2</f>
        <v>BT.001</v>
      </c>
      <c r="C3" s="99">
        <f>larvae!D1</f>
        <v>2</v>
      </c>
      <c r="D3" s="100" t="str">
        <f>IF(larvae!D3&gt;0,larvae!D3,"")</f>
        <v/>
      </c>
      <c r="E3" s="109" t="str">
        <f>IF(larvae!D4&gt;0,larvae!D4,"")</f>
        <v/>
      </c>
      <c r="F3" s="109" t="str">
        <f>IF(larvae!D6&gt;0,larvae!D6,"")</f>
        <v/>
      </c>
      <c r="G3" s="109" t="str">
        <f>IF(larvae!D7&gt;0,larvae!D7,"")</f>
        <v/>
      </c>
      <c r="H3" s="109" t="str">
        <f>IF(larvae!D8&gt;0,larvae!D8,"")</f>
        <v/>
      </c>
      <c r="I3" s="109" t="str">
        <f>IF(larvae!D9&gt;0,larvae!D9,"")</f>
        <v/>
      </c>
      <c r="J3" s="109" t="str">
        <f>IF(larvae!D10&gt;0,larvae!D10,"")</f>
        <v/>
      </c>
      <c r="K3" s="108" t="str">
        <f>IF(larvae!D11&gt;0,larvae!D11,"")</f>
        <v/>
      </c>
      <c r="L3" s="109" t="str">
        <f>IF(larvae!D13&gt;0,larvae!D13,"")</f>
        <v/>
      </c>
      <c r="M3" s="109" t="str">
        <f>IF(larvae!D14&gt;0,larvae!D14,"")</f>
        <v/>
      </c>
      <c r="N3" s="109" t="str">
        <f>IF(larvae!D15&gt;0,larvae!D15,"")</f>
        <v/>
      </c>
      <c r="O3" s="109" t="str">
        <f>IF(larvae!D17&gt;0,larvae!D17,"")</f>
        <v/>
      </c>
      <c r="P3" s="109" t="str">
        <f>IF(larvae!D18&gt;0,larvae!D18,"")</f>
        <v/>
      </c>
      <c r="Q3" s="108" t="str">
        <f>IF(larvae!D19&gt;0,larvae!D19,"")</f>
        <v/>
      </c>
      <c r="R3" s="109" t="str">
        <f>IF(larvae!D21&gt;0,larvae!D21,"")</f>
        <v/>
      </c>
      <c r="S3" s="109" t="str">
        <f>IF(larvae!D22&gt;0,larvae!D22,"")</f>
        <v/>
      </c>
      <c r="T3" s="108" t="str">
        <f>IF(larvae!D23&gt;0,larvae!D23,"")</f>
        <v/>
      </c>
      <c r="U3" s="109" t="str">
        <f>IF(larvae!D25&gt;0,larvae!D25,"")</f>
        <v/>
      </c>
      <c r="V3" s="107" t="str">
        <f>IF(larvae!D26&gt;0,larvae!D26,"")</f>
        <v/>
      </c>
      <c r="W3" s="108" t="str">
        <f>IF(larvae!D27&gt;0,larvae!D27,"")</f>
        <v/>
      </c>
      <c r="X3" s="107" t="str">
        <f>IF(larvae!D29&gt;0,larvae!D29,"")</f>
        <v/>
      </c>
      <c r="Y3" s="107" t="str">
        <f>IF(larvae!D30&gt;0,larvae!D30,"")</f>
        <v/>
      </c>
      <c r="Z3" s="108" t="str">
        <f>IF(larvae!D31&gt;0,larvae!D31,"")</f>
        <v/>
      </c>
    </row>
    <row r="4" spans="1:26" x14ac:dyDescent="0.2">
      <c r="A4" s="137" t="str">
        <f t="shared" si="0"/>
        <v>Nebularmis bhutanensis</v>
      </c>
      <c r="B4" s="79" t="str">
        <f t="shared" si="0"/>
        <v>BT.001</v>
      </c>
      <c r="C4" s="99">
        <f>larvae!F1</f>
        <v>3</v>
      </c>
      <c r="D4" s="100" t="str">
        <f>IF(larvae!F3&gt;0,larvae!F3,"")</f>
        <v/>
      </c>
      <c r="E4" s="109" t="str">
        <f>IF(larvae!F4&gt;0,larvae!F4,"")</f>
        <v/>
      </c>
      <c r="F4" s="109" t="str">
        <f>IF(larvae!F6&gt;0,larvae!F6,"")</f>
        <v/>
      </c>
      <c r="G4" s="109" t="str">
        <f>IF(larvae!F7&gt;0,larvae!F7,"")</f>
        <v/>
      </c>
      <c r="H4" s="109" t="str">
        <f>IF(larvae!F8&gt;0,larvae!F8,"")</f>
        <v/>
      </c>
      <c r="I4" s="109" t="str">
        <f>IF(larvae!F9&gt;0,larvae!F9,"")</f>
        <v/>
      </c>
      <c r="J4" s="109" t="str">
        <f>IF(larvae!F10&gt;0,larvae!F10,"")</f>
        <v/>
      </c>
      <c r="K4" s="108" t="str">
        <f>IF(larvae!F11&gt;0,larvae!F11,"")</f>
        <v/>
      </c>
      <c r="L4" s="109" t="str">
        <f>IF(larvae!F13&gt;0,larvae!F13,"")</f>
        <v/>
      </c>
      <c r="M4" s="109" t="str">
        <f>IF(larvae!F14&gt;0,larvae!F14,"")</f>
        <v/>
      </c>
      <c r="N4" s="109" t="str">
        <f>IF(larvae!F15&gt;0,larvae!F15,"")</f>
        <v/>
      </c>
      <c r="O4" s="109" t="str">
        <f>IF(larvae!F17&gt;0,larvae!F17,"")</f>
        <v/>
      </c>
      <c r="P4" s="109" t="str">
        <f>IF(larvae!F18&gt;0,larvae!F18,"")</f>
        <v/>
      </c>
      <c r="Q4" s="108" t="str">
        <f>IF(larvae!F19&gt;0,larvae!F19,"")</f>
        <v/>
      </c>
      <c r="R4" s="109" t="str">
        <f>IF(larvae!F21&gt;0,larvae!F21,"")</f>
        <v/>
      </c>
      <c r="S4" s="109" t="str">
        <f>IF(larvae!F22&gt;0,larvae!F22,"")</f>
        <v/>
      </c>
      <c r="T4" s="108" t="str">
        <f>IF(larvae!F23&gt;0,larvae!F23,"")</f>
        <v/>
      </c>
      <c r="U4" s="109" t="str">
        <f>IF(larvae!F25&gt;0,larvae!F25,"")</f>
        <v/>
      </c>
      <c r="V4" s="107" t="str">
        <f>IF(larvae!F26&gt;0,larvae!F26,"")</f>
        <v/>
      </c>
      <c r="W4" s="108" t="str">
        <f>IF(larvae!F27&gt;0,larvae!F27,"")</f>
        <v/>
      </c>
      <c r="X4" s="107" t="str">
        <f>IF(larvae!F29&gt;0,larvae!F29,"")</f>
        <v/>
      </c>
      <c r="Y4" s="107" t="str">
        <f>IF(larvae!F30&gt;0,larvae!F30,"")</f>
        <v/>
      </c>
      <c r="Z4" s="108" t="str">
        <f>IF(larvae!F31&gt;0,larvae!F31,"")</f>
        <v/>
      </c>
    </row>
    <row r="5" spans="1:26" x14ac:dyDescent="0.2">
      <c r="A5" s="137" t="str">
        <f t="shared" si="0"/>
        <v>Nebularmis bhutanensis</v>
      </c>
      <c r="B5" s="79" t="str">
        <f t="shared" si="0"/>
        <v>BT.001</v>
      </c>
      <c r="C5" s="99">
        <f>larvae!H1</f>
        <v>4</v>
      </c>
      <c r="D5" s="100" t="str">
        <f>IF(larvae!H3&gt;0,larvae!H3,"")</f>
        <v/>
      </c>
      <c r="E5" s="109" t="str">
        <f>IF(larvae!H4&gt;0,larvae!H4,"")</f>
        <v/>
      </c>
      <c r="F5" s="109" t="str">
        <f>IF(larvae!H6&gt;0,larvae!H6,"")</f>
        <v/>
      </c>
      <c r="G5" s="109" t="str">
        <f>IF(larvae!H7&gt;0,larvae!H7,"")</f>
        <v/>
      </c>
      <c r="H5" s="109" t="str">
        <f>IF(larvae!H8&gt;0,larvae!H8,"")</f>
        <v/>
      </c>
      <c r="I5" s="109" t="str">
        <f>IF(larvae!H9&gt;0,larvae!H9,"")</f>
        <v/>
      </c>
      <c r="J5" s="109" t="str">
        <f>IF(larvae!H10&gt;0,larvae!H10,"")</f>
        <v/>
      </c>
      <c r="K5" s="108" t="str">
        <f>IF(larvae!H11&gt;0,larvae!H11,"")</f>
        <v/>
      </c>
      <c r="L5" s="109" t="str">
        <f>IF(larvae!H13&gt;0,larvae!H13,"")</f>
        <v/>
      </c>
      <c r="M5" s="109" t="str">
        <f>IF(larvae!H14&gt;0,larvae!H14,"")</f>
        <v/>
      </c>
      <c r="N5" s="109" t="str">
        <f>IF(larvae!H15&gt;0,larvae!H15,"")</f>
        <v/>
      </c>
      <c r="O5" s="109" t="str">
        <f>IF(larvae!H17&gt;0,larvae!H17,"")</f>
        <v/>
      </c>
      <c r="P5" s="109" t="str">
        <f>IF(larvae!H18&gt;0,larvae!H18,"")</f>
        <v/>
      </c>
      <c r="Q5" s="108" t="str">
        <f>IF(larvae!H19&gt;0,larvae!H19,"")</f>
        <v/>
      </c>
      <c r="R5" s="109" t="str">
        <f>IF(larvae!H21&gt;0,larvae!H21,"")</f>
        <v/>
      </c>
      <c r="S5" s="109" t="str">
        <f>IF(larvae!H22&gt;0,larvae!H22,"")</f>
        <v/>
      </c>
      <c r="T5" s="108" t="str">
        <f>IF(larvae!H23&gt;0,larvae!H23,"")</f>
        <v/>
      </c>
      <c r="U5" s="109" t="str">
        <f>IF(larvae!H25&gt;0,larvae!H25,"")</f>
        <v/>
      </c>
      <c r="V5" s="107" t="str">
        <f>IF(larvae!H26&gt;0,larvae!H26,"")</f>
        <v/>
      </c>
      <c r="W5" s="108" t="str">
        <f>IF(larvae!H27&gt;0,larvae!H27,"")</f>
        <v/>
      </c>
      <c r="X5" s="107" t="str">
        <f>IF(larvae!H29&gt;0,larvae!H29,"")</f>
        <v/>
      </c>
      <c r="Y5" s="107" t="str">
        <f>IF(larvae!H30&gt;0,larvae!H30,"")</f>
        <v/>
      </c>
      <c r="Z5" s="108" t="str">
        <f>IF(larvae!H31&gt;0,larvae!H31,"")</f>
        <v/>
      </c>
    </row>
    <row r="6" spans="1:26" x14ac:dyDescent="0.2">
      <c r="A6" s="137" t="str">
        <f t="shared" si="0"/>
        <v>Nebularmis bhutanensis</v>
      </c>
      <c r="B6" s="79" t="str">
        <f t="shared" si="0"/>
        <v>BT.001</v>
      </c>
      <c r="C6" s="99">
        <f>larvae!J1</f>
        <v>5</v>
      </c>
      <c r="D6" s="100" t="str">
        <f>IF(larvae!J3&gt;0,larvae!J3,"")</f>
        <v/>
      </c>
      <c r="E6" s="109" t="str">
        <f>IF(larvae!J4&gt;0,larvae!J4,"")</f>
        <v/>
      </c>
      <c r="F6" s="109" t="str">
        <f>IF(larvae!J6&gt;0,larvae!J6,"")</f>
        <v/>
      </c>
      <c r="G6" s="109" t="str">
        <f>IF(larvae!J7&gt;0,larvae!J7,"")</f>
        <v/>
      </c>
      <c r="H6" s="109" t="str">
        <f>IF(larvae!J8&gt;0,larvae!J8,"")</f>
        <v/>
      </c>
      <c r="I6" s="109" t="str">
        <f>IF(larvae!J9&gt;0,larvae!J9,"")</f>
        <v/>
      </c>
      <c r="J6" s="109" t="str">
        <f>IF(larvae!J10&gt;0,larvae!J10,"")</f>
        <v/>
      </c>
      <c r="K6" s="108" t="str">
        <f>IF(larvae!J11&gt;0,larvae!J11,"")</f>
        <v/>
      </c>
      <c r="L6" s="109" t="str">
        <f>IF(larvae!J13&gt;0,larvae!J13,"")</f>
        <v/>
      </c>
      <c r="M6" s="109" t="str">
        <f>IF(larvae!J14&gt;0,larvae!J14,"")</f>
        <v/>
      </c>
      <c r="N6" s="109" t="str">
        <f>IF(larvae!J15&gt;0,larvae!J15,"")</f>
        <v/>
      </c>
      <c r="O6" s="109" t="str">
        <f>IF(larvae!J17&gt;0,larvae!J17,"")</f>
        <v/>
      </c>
      <c r="P6" s="109" t="str">
        <f>IF(larvae!J18&gt;0,larvae!J18,"")</f>
        <v/>
      </c>
      <c r="Q6" s="108" t="str">
        <f>IF(larvae!J19&gt;0,larvae!J19,"")</f>
        <v/>
      </c>
      <c r="R6" s="109" t="str">
        <f>IF(larvae!J21&gt;0,larvae!J21,"")</f>
        <v/>
      </c>
      <c r="S6" s="109" t="str">
        <f>IF(larvae!J22&gt;0,larvae!J22,"")</f>
        <v/>
      </c>
      <c r="T6" s="108" t="str">
        <f>IF(larvae!J23&gt;0,larvae!J23,"")</f>
        <v/>
      </c>
      <c r="U6" s="109" t="str">
        <f>IF(larvae!J25&gt;0,larvae!J25,"")</f>
        <v/>
      </c>
      <c r="V6" s="107" t="str">
        <f>IF(larvae!J26&gt;0,larvae!J26,"")</f>
        <v/>
      </c>
      <c r="W6" s="108" t="str">
        <f>IF(larvae!J27&gt;0,larvae!J27,"")</f>
        <v/>
      </c>
      <c r="X6" s="107" t="str">
        <f>IF(larvae!J29&gt;0,larvae!J29,"")</f>
        <v/>
      </c>
      <c r="Y6" s="107" t="str">
        <f>IF(larvae!J30&gt;0,larvae!J30,"")</f>
        <v/>
      </c>
      <c r="Z6" s="108" t="str">
        <f>IF(larvae!J31&gt;0,larvae!J31,"")</f>
        <v/>
      </c>
    </row>
    <row r="7" spans="1:26" x14ac:dyDescent="0.2">
      <c r="A7" s="137" t="str">
        <f t="shared" si="0"/>
        <v>Nebularmis bhutanensis</v>
      </c>
      <c r="B7" s="79" t="str">
        <f t="shared" si="0"/>
        <v>BT.001</v>
      </c>
      <c r="C7" s="99">
        <f>larvae!L1</f>
        <v>6</v>
      </c>
      <c r="D7" s="100" t="str">
        <f>IF(larvae!L3&gt;0,larvae!L3,"")</f>
        <v/>
      </c>
      <c r="E7" s="109" t="str">
        <f>IF(larvae!L4&gt;0,larvae!L4,"")</f>
        <v/>
      </c>
      <c r="F7" s="109" t="str">
        <f>IF(larvae!L6&gt;0,larvae!L6,"")</f>
        <v/>
      </c>
      <c r="G7" s="109" t="str">
        <f>IF(larvae!L7&gt;0,larvae!L7,"")</f>
        <v/>
      </c>
      <c r="H7" s="109" t="str">
        <f>IF(larvae!L8&gt;0,larvae!L8,"")</f>
        <v/>
      </c>
      <c r="I7" s="109" t="str">
        <f>IF(larvae!L9&gt;0,larvae!L9,"")</f>
        <v/>
      </c>
      <c r="J7" s="109" t="str">
        <f>IF(larvae!L10&gt;0,larvae!L10,"")</f>
        <v/>
      </c>
      <c r="K7" s="108" t="str">
        <f>IF(larvae!L11&gt;0,larvae!L11,"")</f>
        <v/>
      </c>
      <c r="L7" s="109" t="str">
        <f>IF(larvae!L13&gt;0,larvae!L13,"")</f>
        <v/>
      </c>
      <c r="M7" s="109" t="str">
        <f>IF(larvae!L14&gt;0,larvae!L14,"")</f>
        <v/>
      </c>
      <c r="N7" s="109" t="str">
        <f>IF(larvae!L15&gt;0,larvae!L15,"")</f>
        <v/>
      </c>
      <c r="O7" s="109" t="str">
        <f>IF(larvae!L17&gt;0,larvae!L17,"")</f>
        <v/>
      </c>
      <c r="P7" s="109" t="str">
        <f>IF(larvae!L18&gt;0,larvae!L18,"")</f>
        <v/>
      </c>
      <c r="Q7" s="108" t="str">
        <f>IF(larvae!L19&gt;0,larvae!L19,"")</f>
        <v/>
      </c>
      <c r="R7" s="109" t="str">
        <f>IF(larvae!L21&gt;0,larvae!L21,"")</f>
        <v/>
      </c>
      <c r="S7" s="109" t="str">
        <f>IF(larvae!L22&gt;0,larvae!L22,"")</f>
        <v/>
      </c>
      <c r="T7" s="108" t="str">
        <f>IF(larvae!L23&gt;0,larvae!L23,"")</f>
        <v/>
      </c>
      <c r="U7" s="109" t="str">
        <f>IF(larvae!L25&gt;0,larvae!L25,"")</f>
        <v/>
      </c>
      <c r="V7" s="107" t="str">
        <f>IF(larvae!L26&gt;0,larvae!L26,"")</f>
        <v/>
      </c>
      <c r="W7" s="108" t="str">
        <f>IF(larvae!L27&gt;0,larvae!L27,"")</f>
        <v/>
      </c>
      <c r="X7" s="107" t="str">
        <f>IF(larvae!L29&gt;0,larvae!L29,"")</f>
        <v/>
      </c>
      <c r="Y7" s="107" t="str">
        <f>IF(larvae!L30&gt;0,larvae!L30,"")</f>
        <v/>
      </c>
      <c r="Z7" s="108" t="str">
        <f>IF(larvae!L31&gt;0,larvae!L31,"")</f>
        <v/>
      </c>
    </row>
    <row r="8" spans="1:26" x14ac:dyDescent="0.2">
      <c r="A8" s="137" t="str">
        <f t="shared" si="0"/>
        <v>Nebularmis bhutanensis</v>
      </c>
      <c r="B8" s="79" t="str">
        <f t="shared" si="0"/>
        <v>BT.001</v>
      </c>
      <c r="C8" s="99">
        <f>larvae!N1</f>
        <v>7</v>
      </c>
      <c r="D8" s="100" t="str">
        <f>IF(larvae!N3&gt;0,larvae!N3,"")</f>
        <v/>
      </c>
      <c r="E8" s="109" t="str">
        <f>IF(larvae!N4&gt;0,larvae!N4,"")</f>
        <v/>
      </c>
      <c r="F8" s="109" t="str">
        <f>IF(larvae!N6&gt;0,larvae!N6,"")</f>
        <v/>
      </c>
      <c r="G8" s="109" t="str">
        <f>IF(larvae!N7&gt;0,larvae!N7,"")</f>
        <v/>
      </c>
      <c r="H8" s="109" t="str">
        <f>IF(larvae!N8&gt;0,larvae!N8,"")</f>
        <v/>
      </c>
      <c r="I8" s="109" t="str">
        <f>IF(larvae!N9&gt;0,larvae!N9,"")</f>
        <v/>
      </c>
      <c r="J8" s="109" t="str">
        <f>IF(larvae!N10&gt;0,larvae!N10,"")</f>
        <v/>
      </c>
      <c r="K8" s="108" t="str">
        <f>IF(larvae!N11&gt;0,larvae!N11,"")</f>
        <v/>
      </c>
      <c r="L8" s="109" t="str">
        <f>IF(larvae!N13&gt;0,larvae!N13,"")</f>
        <v/>
      </c>
      <c r="M8" s="109" t="str">
        <f>IF(larvae!N14&gt;0,larvae!N14,"")</f>
        <v/>
      </c>
      <c r="N8" s="109" t="str">
        <f>IF(larvae!N15&gt;0,larvae!N15,"")</f>
        <v/>
      </c>
      <c r="O8" s="109" t="str">
        <f>IF(larvae!N17&gt;0,larvae!N17,"")</f>
        <v/>
      </c>
      <c r="P8" s="109" t="str">
        <f>IF(larvae!N18&gt;0,larvae!N18,"")</f>
        <v/>
      </c>
      <c r="Q8" s="108" t="str">
        <f>IF(larvae!N19&gt;0,larvae!N19,"")</f>
        <v/>
      </c>
      <c r="R8" s="109" t="str">
        <f>IF(larvae!N21&gt;0,larvae!N21,"")</f>
        <v/>
      </c>
      <c r="S8" s="109" t="str">
        <f>IF(larvae!N22&gt;0,larvae!N22,"")</f>
        <v/>
      </c>
      <c r="T8" s="108" t="str">
        <f>IF(larvae!N23&gt;0,larvae!N23,"")</f>
        <v/>
      </c>
      <c r="U8" s="109" t="str">
        <f>IF(larvae!N25&gt;0,larvae!N25,"")</f>
        <v/>
      </c>
      <c r="V8" s="107" t="str">
        <f>IF(larvae!N26&gt;0,larvae!N26,"")</f>
        <v/>
      </c>
      <c r="W8" s="108" t="str">
        <f>IF(larvae!N27&gt;0,larvae!N27,"")</f>
        <v/>
      </c>
      <c r="X8" s="107" t="str">
        <f>IF(larvae!N29&gt;0,larvae!N29,"")</f>
        <v/>
      </c>
      <c r="Y8" s="107" t="str">
        <f>IF(larvae!N30&gt;0,larvae!N30,"")</f>
        <v/>
      </c>
      <c r="Z8" s="108" t="str">
        <f>IF(larvae!N31&gt;0,larvae!N31,"")</f>
        <v/>
      </c>
    </row>
    <row r="9" spans="1:26" x14ac:dyDescent="0.2">
      <c r="A9" s="137" t="str">
        <f t="shared" si="0"/>
        <v>Nebularmis bhutanensis</v>
      </c>
      <c r="B9" s="79" t="str">
        <f t="shared" si="0"/>
        <v>BT.001</v>
      </c>
      <c r="C9" s="99">
        <f>larvae!P1</f>
        <v>8</v>
      </c>
      <c r="D9" s="100" t="str">
        <f>IF(larvae!P3&gt;0,larvae!P3,"")</f>
        <v/>
      </c>
      <c r="E9" s="109" t="str">
        <f>IF(larvae!P4&gt;0,larvae!P4,"")</f>
        <v/>
      </c>
      <c r="F9" s="109" t="str">
        <f>IF(larvae!P6&gt;0,larvae!P6,"")</f>
        <v/>
      </c>
      <c r="G9" s="109" t="str">
        <f>IF(larvae!P7&gt;0,larvae!P7,"")</f>
        <v/>
      </c>
      <c r="H9" s="109" t="str">
        <f>IF(larvae!P8&gt;0,larvae!P8,"")</f>
        <v/>
      </c>
      <c r="I9" s="109" t="str">
        <f>IF(larvae!P9&gt;0,larvae!P9,"")</f>
        <v/>
      </c>
      <c r="J9" s="109" t="str">
        <f>IF(larvae!P10&gt;0,larvae!P10,"")</f>
        <v/>
      </c>
      <c r="K9" s="108" t="str">
        <f>IF(larvae!P11&gt;0,larvae!P11,"")</f>
        <v/>
      </c>
      <c r="L9" s="109" t="str">
        <f>IF(larvae!P13&gt;0,larvae!P13,"")</f>
        <v/>
      </c>
      <c r="M9" s="109" t="str">
        <f>IF(larvae!P14&gt;0,larvae!P14,"")</f>
        <v/>
      </c>
      <c r="N9" s="109" t="str">
        <f>IF(larvae!P15&gt;0,larvae!P15,"")</f>
        <v/>
      </c>
      <c r="O9" s="109" t="str">
        <f>IF(larvae!P17&gt;0,larvae!P17,"")</f>
        <v/>
      </c>
      <c r="P9" s="109" t="str">
        <f>IF(larvae!P18&gt;0,larvae!P18,"")</f>
        <v/>
      </c>
      <c r="Q9" s="108" t="str">
        <f>IF(larvae!P19&gt;0,larvae!P19,"")</f>
        <v/>
      </c>
      <c r="R9" s="109" t="str">
        <f>IF(larvae!P21&gt;0,larvae!P21,"")</f>
        <v/>
      </c>
      <c r="S9" s="109" t="str">
        <f>IF(larvae!P22&gt;0,larvae!P22,"")</f>
        <v/>
      </c>
      <c r="T9" s="108" t="str">
        <f>IF(larvae!P23&gt;0,larvae!P23,"")</f>
        <v/>
      </c>
      <c r="U9" s="109" t="str">
        <f>IF(larvae!P25&gt;0,larvae!P25,"")</f>
        <v/>
      </c>
      <c r="V9" s="107" t="str">
        <f>IF(larvae!P26&gt;0,larvae!P26,"")</f>
        <v/>
      </c>
      <c r="W9" s="108" t="str">
        <f>IF(larvae!P27&gt;0,larvae!P27,"")</f>
        <v/>
      </c>
      <c r="X9" s="107" t="str">
        <f>IF(larvae!P29&gt;0,larvae!P29,"")</f>
        <v/>
      </c>
      <c r="Y9" s="107" t="str">
        <f>IF(larvae!P30&gt;0,larvae!P30,"")</f>
        <v/>
      </c>
      <c r="Z9" s="108" t="str">
        <f>IF(larvae!P31&gt;0,larvae!P31,"")</f>
        <v/>
      </c>
    </row>
    <row r="10" spans="1:26" x14ac:dyDescent="0.2">
      <c r="A10" s="137" t="str">
        <f t="shared" si="0"/>
        <v>Nebularmis bhutanensis</v>
      </c>
      <c r="B10" s="79" t="str">
        <f t="shared" si="0"/>
        <v>BT.001</v>
      </c>
      <c r="C10" s="99">
        <f>larvae!R1</f>
        <v>9</v>
      </c>
      <c r="D10" s="100" t="str">
        <f>IF(larvae!R3&gt;0,larvae!R3,"")</f>
        <v/>
      </c>
      <c r="E10" s="109" t="str">
        <f>IF(larvae!R4&gt;0,larvae!R4,"")</f>
        <v/>
      </c>
      <c r="F10" s="109" t="str">
        <f>IF(larvae!R6&gt;0,larvae!R6,"")</f>
        <v/>
      </c>
      <c r="G10" s="109" t="str">
        <f>IF(larvae!R7&gt;0,larvae!R7,"")</f>
        <v/>
      </c>
      <c r="H10" s="109" t="str">
        <f>IF(larvae!R8&gt;0,larvae!R8,"")</f>
        <v/>
      </c>
      <c r="I10" s="109" t="str">
        <f>IF(larvae!R9&gt;0,larvae!R9,"")</f>
        <v/>
      </c>
      <c r="J10" s="109" t="str">
        <f>IF(larvae!R10&gt;0,larvae!R10,"")</f>
        <v/>
      </c>
      <c r="K10" s="108" t="str">
        <f>IF(larvae!R11&gt;0,larvae!R11,"")</f>
        <v/>
      </c>
      <c r="L10" s="109" t="str">
        <f>IF(larvae!R13&gt;0,larvae!R13,"")</f>
        <v/>
      </c>
      <c r="M10" s="109" t="str">
        <f>IF(larvae!R14&gt;0,larvae!R14,"")</f>
        <v/>
      </c>
      <c r="N10" s="109" t="str">
        <f>IF(larvae!R15&gt;0,larvae!R15,"")</f>
        <v/>
      </c>
      <c r="O10" s="109" t="str">
        <f>IF(larvae!R17&gt;0,larvae!R17,"")</f>
        <v/>
      </c>
      <c r="P10" s="109" t="str">
        <f>IF(larvae!R18&gt;0,larvae!R18,"")</f>
        <v/>
      </c>
      <c r="Q10" s="108" t="str">
        <f>IF(larvae!R19&gt;0,larvae!R19,"")</f>
        <v/>
      </c>
      <c r="R10" s="109" t="str">
        <f>IF(larvae!R21&gt;0,larvae!R21,"")</f>
        <v/>
      </c>
      <c r="S10" s="109" t="str">
        <f>IF(larvae!R22&gt;0,larvae!R22,"")</f>
        <v/>
      </c>
      <c r="T10" s="108" t="str">
        <f>IF(larvae!R23&gt;0,larvae!R23,"")</f>
        <v/>
      </c>
      <c r="U10" s="109" t="str">
        <f>IF(larvae!R25&gt;0,larvae!R25,"")</f>
        <v/>
      </c>
      <c r="V10" s="107" t="str">
        <f>IF(larvae!R26&gt;0,larvae!R26,"")</f>
        <v/>
      </c>
      <c r="W10" s="108" t="str">
        <f>IF(larvae!R27&gt;0,larvae!R27,"")</f>
        <v/>
      </c>
      <c r="X10" s="107" t="str">
        <f>IF(larvae!R29&gt;0,larvae!R29,"")</f>
        <v/>
      </c>
      <c r="Y10" s="107" t="str">
        <f>IF(larvae!R30&gt;0,larvae!R30,"")</f>
        <v/>
      </c>
      <c r="Z10" s="108" t="str">
        <f>IF(larvae!R31&gt;0,larvae!R31,"")</f>
        <v/>
      </c>
    </row>
    <row r="11" spans="1:26" x14ac:dyDescent="0.2">
      <c r="A11" s="137" t="str">
        <f t="shared" si="0"/>
        <v>Nebularmis bhutanensis</v>
      </c>
      <c r="B11" s="79" t="str">
        <f t="shared" si="0"/>
        <v>BT.001</v>
      </c>
      <c r="C11" s="99">
        <f>larvae!T1</f>
        <v>10</v>
      </c>
      <c r="D11" s="100" t="str">
        <f>IF(larvae!T3&gt;0,larvae!T3,"")</f>
        <v/>
      </c>
      <c r="E11" s="109" t="str">
        <f>IF(larvae!T4&gt;0,larvae!T4,"")</f>
        <v/>
      </c>
      <c r="F11" s="109" t="str">
        <f>IF(larvae!T6&gt;0,larvae!T6,"")</f>
        <v/>
      </c>
      <c r="G11" s="109" t="str">
        <f>IF(larvae!T7&gt;0,larvae!T7,"")</f>
        <v/>
      </c>
      <c r="H11" s="109" t="str">
        <f>IF(larvae!T8&gt;0,larvae!T8,"")</f>
        <v/>
      </c>
      <c r="I11" s="109" t="str">
        <f>IF(larvae!T9&gt;0,larvae!T9,"")</f>
        <v/>
      </c>
      <c r="J11" s="109" t="str">
        <f>IF(larvae!T10&gt;0,larvae!T10,"")</f>
        <v/>
      </c>
      <c r="K11" s="108" t="str">
        <f>IF(larvae!T11&gt;0,larvae!T11,"")</f>
        <v/>
      </c>
      <c r="L11" s="109" t="str">
        <f>IF(larvae!T13&gt;0,larvae!T13,"")</f>
        <v/>
      </c>
      <c r="M11" s="109" t="str">
        <f>IF(larvae!T14&gt;0,larvae!T14,"")</f>
        <v/>
      </c>
      <c r="N11" s="109" t="str">
        <f>IF(larvae!T15&gt;0,larvae!T15,"")</f>
        <v/>
      </c>
      <c r="O11" s="109" t="str">
        <f>IF(larvae!T17&gt;0,larvae!T17,"")</f>
        <v/>
      </c>
      <c r="P11" s="109" t="str">
        <f>IF(larvae!T18&gt;0,larvae!T18,"")</f>
        <v/>
      </c>
      <c r="Q11" s="108" t="str">
        <f>IF(larvae!T19&gt;0,larvae!T19,"")</f>
        <v/>
      </c>
      <c r="R11" s="109" t="str">
        <f>IF(larvae!T21&gt;0,larvae!T21,"")</f>
        <v/>
      </c>
      <c r="S11" s="109" t="str">
        <f>IF(larvae!T22&gt;0,larvae!T22,"")</f>
        <v/>
      </c>
      <c r="T11" s="108" t="str">
        <f>IF(larvae!T23&gt;0,larvae!T23,"")</f>
        <v/>
      </c>
      <c r="U11" s="109" t="str">
        <f>IF(larvae!T25&gt;0,larvae!T25,"")</f>
        <v/>
      </c>
      <c r="V11" s="107" t="str">
        <f>IF(larvae!T26&gt;0,larvae!T26,"")</f>
        <v/>
      </c>
      <c r="W11" s="108" t="str">
        <f>IF(larvae!T27&gt;0,larvae!T27,"")</f>
        <v/>
      </c>
      <c r="X11" s="107" t="str">
        <f>IF(larvae!T29&gt;0,larvae!T29,"")</f>
        <v/>
      </c>
      <c r="Y11" s="107" t="str">
        <f>IF(larvae!T30&gt;0,larvae!T30,"")</f>
        <v/>
      </c>
      <c r="Z11" s="108" t="str">
        <f>IF(larvae!T31&gt;0,larvae!T31,"")</f>
        <v/>
      </c>
    </row>
    <row r="12" spans="1:26" x14ac:dyDescent="0.2">
      <c r="A12" s="137" t="str">
        <f t="shared" si="0"/>
        <v>Nebularmis bhutanensis</v>
      </c>
      <c r="B12" s="79" t="str">
        <f t="shared" si="0"/>
        <v>BT.001</v>
      </c>
      <c r="C12" s="99">
        <f>larvae!V1</f>
        <v>11</v>
      </c>
      <c r="D12" s="100" t="str">
        <f>IF(larvae!V3&gt;0,larvae!V3,"")</f>
        <v/>
      </c>
      <c r="E12" s="109" t="str">
        <f>IF(larvae!V4&gt;0,larvae!V4,"")</f>
        <v/>
      </c>
      <c r="F12" s="109" t="str">
        <f>IF(larvae!V6&gt;0,larvae!V6,"")</f>
        <v/>
      </c>
      <c r="G12" s="109" t="str">
        <f>IF(larvae!V7&gt;0,larvae!V7,"")</f>
        <v/>
      </c>
      <c r="H12" s="109" t="str">
        <f>IF(larvae!V8&gt;0,larvae!V8,"")</f>
        <v/>
      </c>
      <c r="I12" s="109" t="str">
        <f>IF(larvae!V9&gt;0,larvae!V9,"")</f>
        <v/>
      </c>
      <c r="J12" s="109" t="str">
        <f>IF(larvae!V10&gt;0,larvae!V10,"")</f>
        <v/>
      </c>
      <c r="K12" s="108" t="str">
        <f>IF(larvae!V11&gt;0,larvae!V11,"")</f>
        <v/>
      </c>
      <c r="L12" s="109" t="str">
        <f>IF(larvae!V13&gt;0,larvae!V13,"")</f>
        <v/>
      </c>
      <c r="M12" s="109" t="str">
        <f>IF(larvae!V14&gt;0,larvae!V14,"")</f>
        <v/>
      </c>
      <c r="N12" s="109" t="str">
        <f>IF(larvae!V15&gt;0,larvae!V15,"")</f>
        <v/>
      </c>
      <c r="O12" s="109" t="str">
        <f>IF(larvae!V17&gt;0,larvae!V17,"")</f>
        <v/>
      </c>
      <c r="P12" s="109" t="str">
        <f>IF(larvae!V18&gt;0,larvae!V18,"")</f>
        <v/>
      </c>
      <c r="Q12" s="108" t="str">
        <f>IF(larvae!V19&gt;0,larvae!V19,"")</f>
        <v/>
      </c>
      <c r="R12" s="109" t="str">
        <f>IF(larvae!V21&gt;0,larvae!V21,"")</f>
        <v/>
      </c>
      <c r="S12" s="109" t="str">
        <f>IF(larvae!V22&gt;0,larvae!V22,"")</f>
        <v/>
      </c>
      <c r="T12" s="108" t="str">
        <f>IF(larvae!V23&gt;0,larvae!V23,"")</f>
        <v/>
      </c>
      <c r="U12" s="109" t="str">
        <f>IF(larvae!V25&gt;0,larvae!V25,"")</f>
        <v/>
      </c>
      <c r="V12" s="107" t="str">
        <f>IF(larvae!V26&gt;0,larvae!V26,"")</f>
        <v/>
      </c>
      <c r="W12" s="108" t="str">
        <f>IF(larvae!V27&gt;0,larvae!V27,"")</f>
        <v/>
      </c>
      <c r="X12" s="107" t="str">
        <f>IF(larvae!V29&gt;0,larvae!V29,"")</f>
        <v/>
      </c>
      <c r="Y12" s="107" t="str">
        <f>IF(larvae!V30&gt;0,larvae!V30,"")</f>
        <v/>
      </c>
      <c r="Z12" s="108" t="str">
        <f>IF(larvae!V31&gt;0,larvae!V31,"")</f>
        <v/>
      </c>
    </row>
    <row r="13" spans="1:26" x14ac:dyDescent="0.2">
      <c r="A13" s="137" t="str">
        <f t="shared" si="0"/>
        <v>Nebularmis bhutanensis</v>
      </c>
      <c r="B13" s="79" t="str">
        <f t="shared" si="0"/>
        <v>BT.001</v>
      </c>
      <c r="C13" s="99">
        <f>larvae!X1</f>
        <v>12</v>
      </c>
      <c r="D13" s="100" t="str">
        <f>IF(larvae!X3&gt;0,larvae!X3,"")</f>
        <v/>
      </c>
      <c r="E13" s="109" t="str">
        <f>IF(larvae!X4&gt;0,larvae!X4,"")</f>
        <v/>
      </c>
      <c r="F13" s="109" t="str">
        <f>IF(larvae!X6&gt;0,larvae!X6,"")</f>
        <v/>
      </c>
      <c r="G13" s="109" t="str">
        <f>IF(larvae!X7&gt;0,larvae!X7,"")</f>
        <v/>
      </c>
      <c r="H13" s="109" t="str">
        <f>IF(larvae!X8&gt;0,larvae!X8,"")</f>
        <v/>
      </c>
      <c r="I13" s="109" t="str">
        <f>IF(larvae!X9&gt;0,larvae!X9,"")</f>
        <v/>
      </c>
      <c r="J13" s="109" t="str">
        <f>IF(larvae!X10&gt;0,larvae!X10,"")</f>
        <v/>
      </c>
      <c r="K13" s="108" t="str">
        <f>IF(larvae!X11&gt;0,larvae!X11,"")</f>
        <v/>
      </c>
      <c r="L13" s="109" t="str">
        <f>IF(larvae!X13&gt;0,larvae!X13,"")</f>
        <v/>
      </c>
      <c r="M13" s="109" t="str">
        <f>IF(larvae!X14&gt;0,larvae!X14,"")</f>
        <v/>
      </c>
      <c r="N13" s="109" t="str">
        <f>IF(larvae!X15&gt;0,larvae!X15,"")</f>
        <v/>
      </c>
      <c r="O13" s="109" t="str">
        <f>IF(larvae!X17&gt;0,larvae!X17,"")</f>
        <v/>
      </c>
      <c r="P13" s="109" t="str">
        <f>IF(larvae!X18&gt;0,larvae!X18,"")</f>
        <v/>
      </c>
      <c r="Q13" s="108" t="str">
        <f>IF(larvae!X19&gt;0,larvae!X19,"")</f>
        <v/>
      </c>
      <c r="R13" s="109" t="str">
        <f>IF(larvae!X21&gt;0,larvae!X21,"")</f>
        <v/>
      </c>
      <c r="S13" s="109" t="str">
        <f>IF(larvae!X22&gt;0,larvae!X22,"")</f>
        <v/>
      </c>
      <c r="T13" s="108" t="str">
        <f>IF(larvae!X23&gt;0,larvae!X23,"")</f>
        <v/>
      </c>
      <c r="U13" s="109" t="str">
        <f>IF(larvae!X25&gt;0,larvae!X25,"")</f>
        <v/>
      </c>
      <c r="V13" s="107" t="str">
        <f>IF(larvae!X26&gt;0,larvae!X26,"")</f>
        <v/>
      </c>
      <c r="W13" s="108" t="str">
        <f>IF(larvae!X27&gt;0,larvae!X27,"")</f>
        <v/>
      </c>
      <c r="X13" s="107" t="str">
        <f>IF(larvae!X29&gt;0,larvae!X29,"")</f>
        <v/>
      </c>
      <c r="Y13" s="107" t="str">
        <f>IF(larvae!X30&gt;0,larvae!X30,"")</f>
        <v/>
      </c>
      <c r="Z13" s="108" t="str">
        <f>IF(larvae!X31&gt;0,larvae!X31,"")</f>
        <v/>
      </c>
    </row>
    <row r="14" spans="1:26" x14ac:dyDescent="0.2">
      <c r="A14" s="137" t="str">
        <f t="shared" si="0"/>
        <v>Nebularmis bhutanensis</v>
      </c>
      <c r="B14" s="79" t="str">
        <f t="shared" si="0"/>
        <v>BT.001</v>
      </c>
      <c r="C14" s="99">
        <f>larvae!Z1</f>
        <v>13</v>
      </c>
      <c r="D14" s="100" t="str">
        <f>IF(larvae!Z3&gt;0,larvae!Z3,"")</f>
        <v/>
      </c>
      <c r="E14" s="109" t="str">
        <f>IF(larvae!Z4&gt;0,larvae!Z4,"")</f>
        <v/>
      </c>
      <c r="F14" s="109" t="str">
        <f>IF(larvae!Z6&gt;0,larvae!Z6,"")</f>
        <v/>
      </c>
      <c r="G14" s="109" t="str">
        <f>IF(larvae!Z7&gt;0,larvae!Z7,"")</f>
        <v/>
      </c>
      <c r="H14" s="109" t="str">
        <f>IF(larvae!Z8&gt;0,larvae!Z8,"")</f>
        <v/>
      </c>
      <c r="I14" s="109" t="str">
        <f>IF(larvae!Z9&gt;0,larvae!Z9,"")</f>
        <v/>
      </c>
      <c r="J14" s="109" t="str">
        <f>IF(larvae!Z10&gt;0,larvae!Z10,"")</f>
        <v/>
      </c>
      <c r="K14" s="108" t="str">
        <f>IF(larvae!Z11&gt;0,larvae!Z11,"")</f>
        <v/>
      </c>
      <c r="L14" s="109" t="str">
        <f>IF(larvae!Z13&gt;0,larvae!Z13,"")</f>
        <v/>
      </c>
      <c r="M14" s="109" t="str">
        <f>IF(larvae!Z14&gt;0,larvae!Z14,"")</f>
        <v/>
      </c>
      <c r="N14" s="109" t="str">
        <f>IF(larvae!Z15&gt;0,larvae!Z15,"")</f>
        <v/>
      </c>
      <c r="O14" s="109" t="str">
        <f>IF(larvae!Z17&gt;0,larvae!Z17,"")</f>
        <v/>
      </c>
      <c r="P14" s="109" t="str">
        <f>IF(larvae!Z18&gt;0,larvae!Z18,"")</f>
        <v/>
      </c>
      <c r="Q14" s="108" t="str">
        <f>IF(larvae!Z19&gt;0,larvae!Z19,"")</f>
        <v/>
      </c>
      <c r="R14" s="109" t="str">
        <f>IF(larvae!Z21&gt;0,larvae!Z21,"")</f>
        <v/>
      </c>
      <c r="S14" s="109" t="str">
        <f>IF(larvae!Z22&gt;0,larvae!Z22,"")</f>
        <v/>
      </c>
      <c r="T14" s="108" t="str">
        <f>IF(larvae!Z23&gt;0,larvae!Z23,"")</f>
        <v/>
      </c>
      <c r="U14" s="109" t="str">
        <f>IF(larvae!Z25&gt;0,larvae!Z25,"")</f>
        <v/>
      </c>
      <c r="V14" s="107" t="str">
        <f>IF(larvae!Z26&gt;0,larvae!Z26,"")</f>
        <v/>
      </c>
      <c r="W14" s="108" t="str">
        <f>IF(larvae!Z27&gt;0,larvae!Z27,"")</f>
        <v/>
      </c>
      <c r="X14" s="107" t="str">
        <f>IF(larvae!Z29&gt;0,larvae!Z29,"")</f>
        <v/>
      </c>
      <c r="Y14" s="107" t="str">
        <f>IF(larvae!Z30&gt;0,larvae!Z30,"")</f>
        <v/>
      </c>
      <c r="Z14" s="108" t="str">
        <f>IF(larvae!Z31&gt;0,larvae!Z31,"")</f>
        <v/>
      </c>
    </row>
    <row r="15" spans="1:26" x14ac:dyDescent="0.2">
      <c r="A15" s="137" t="str">
        <f t="shared" si="0"/>
        <v>Nebularmis bhutanensis</v>
      </c>
      <c r="B15" s="79" t="str">
        <f t="shared" si="0"/>
        <v>BT.001</v>
      </c>
      <c r="C15" s="99">
        <f>larvae!AB1</f>
        <v>14</v>
      </c>
      <c r="D15" s="100" t="str">
        <f>IF(larvae!AB3&gt;0,larvae!AB3,"")</f>
        <v/>
      </c>
      <c r="E15" s="109" t="str">
        <f>IF(larvae!AB4&gt;0,larvae!AB4,"")</f>
        <v/>
      </c>
      <c r="F15" s="109" t="str">
        <f>IF(larvae!AB6&gt;0,larvae!AB6,"")</f>
        <v/>
      </c>
      <c r="G15" s="109" t="str">
        <f>IF(larvae!AB7&gt;0,larvae!AB7,"")</f>
        <v/>
      </c>
      <c r="H15" s="109" t="str">
        <f>IF(larvae!AB8&gt;0,larvae!AB8,"")</f>
        <v/>
      </c>
      <c r="I15" s="109" t="str">
        <f>IF(larvae!AB9&gt;0,larvae!AB9,"")</f>
        <v/>
      </c>
      <c r="J15" s="109" t="str">
        <f>IF(larvae!AB10&gt;0,larvae!AB10,"")</f>
        <v/>
      </c>
      <c r="K15" s="108" t="str">
        <f>IF(larvae!AB11&gt;0,larvae!AB11,"")</f>
        <v/>
      </c>
      <c r="L15" s="109" t="str">
        <f>IF(larvae!AB13&gt;0,larvae!AB13,"")</f>
        <v/>
      </c>
      <c r="M15" s="109" t="str">
        <f>IF(larvae!AB14&gt;0,larvae!AB14,"")</f>
        <v/>
      </c>
      <c r="N15" s="109" t="str">
        <f>IF(larvae!AB15&gt;0,larvae!AB15,"")</f>
        <v/>
      </c>
      <c r="O15" s="109" t="str">
        <f>IF(larvae!AB17&gt;0,larvae!AB17,"")</f>
        <v/>
      </c>
      <c r="P15" s="109" t="str">
        <f>IF(larvae!AB18&gt;0,larvae!AB18,"")</f>
        <v/>
      </c>
      <c r="Q15" s="108" t="str">
        <f>IF(larvae!AB19&gt;0,larvae!AB19,"")</f>
        <v/>
      </c>
      <c r="R15" s="109" t="str">
        <f>IF(larvae!AB21&gt;0,larvae!AB21,"")</f>
        <v/>
      </c>
      <c r="S15" s="109" t="str">
        <f>IF(larvae!AB22&gt;0,larvae!AB22,"")</f>
        <v/>
      </c>
      <c r="T15" s="108" t="str">
        <f>IF(larvae!AB23&gt;0,larvae!AB23,"")</f>
        <v/>
      </c>
      <c r="U15" s="109" t="str">
        <f>IF(larvae!AB25&gt;0,larvae!AB25,"")</f>
        <v/>
      </c>
      <c r="V15" s="107" t="str">
        <f>IF(larvae!AB26&gt;0,larvae!AB26,"")</f>
        <v/>
      </c>
      <c r="W15" s="108" t="str">
        <f>IF(larvae!AB27&gt;0,larvae!AB27,"")</f>
        <v/>
      </c>
      <c r="X15" s="107" t="str">
        <f>IF(larvae!AB29&gt;0,larvae!AB29,"")</f>
        <v/>
      </c>
      <c r="Y15" s="107" t="str">
        <f>IF(larvae!AB30&gt;0,larvae!AB30,"")</f>
        <v/>
      </c>
      <c r="Z15" s="108" t="str">
        <f>IF(larvae!AB31&gt;0,larvae!AB31,"")</f>
        <v/>
      </c>
    </row>
    <row r="16" spans="1:26" x14ac:dyDescent="0.2">
      <c r="A16" s="137" t="str">
        <f t="shared" si="0"/>
        <v>Nebularmis bhutanensis</v>
      </c>
      <c r="B16" s="79" t="str">
        <f t="shared" si="0"/>
        <v>BT.001</v>
      </c>
      <c r="C16" s="99">
        <f>larvae!AD1</f>
        <v>15</v>
      </c>
      <c r="D16" s="100" t="str">
        <f>IF(larvae!AD3&gt;0,larvae!AD3,"")</f>
        <v/>
      </c>
      <c r="E16" s="109" t="str">
        <f>IF(larvae!AD4&gt;0,larvae!AD4,"")</f>
        <v/>
      </c>
      <c r="F16" s="109" t="str">
        <f>IF(larvae!AD6&gt;0,larvae!AD6,"")</f>
        <v/>
      </c>
      <c r="G16" s="109" t="str">
        <f>IF(larvae!AD7&gt;0,larvae!AD7,"")</f>
        <v/>
      </c>
      <c r="H16" s="109" t="str">
        <f>IF(larvae!AD8&gt;0,larvae!AD8,"")</f>
        <v/>
      </c>
      <c r="I16" s="109" t="str">
        <f>IF(larvae!AD9&gt;0,larvae!AD9,"")</f>
        <v/>
      </c>
      <c r="J16" s="109" t="str">
        <f>IF(larvae!AD10&gt;0,larvae!AD10,"")</f>
        <v/>
      </c>
      <c r="K16" s="108" t="str">
        <f>IF(larvae!AD11&gt;0,larvae!AD11,"")</f>
        <v/>
      </c>
      <c r="L16" s="109" t="str">
        <f>IF(larvae!AD13&gt;0,larvae!AD13,"")</f>
        <v/>
      </c>
      <c r="M16" s="109" t="str">
        <f>IF(larvae!AD14&gt;0,larvae!AD14,"")</f>
        <v/>
      </c>
      <c r="N16" s="109" t="str">
        <f>IF(larvae!AD15&gt;0,larvae!AD15,"")</f>
        <v/>
      </c>
      <c r="O16" s="109" t="str">
        <f>IF(larvae!AD17&gt;0,larvae!AD17,"")</f>
        <v/>
      </c>
      <c r="P16" s="109" t="str">
        <f>IF(larvae!AD18&gt;0,larvae!AD18,"")</f>
        <v/>
      </c>
      <c r="Q16" s="108" t="str">
        <f>IF(larvae!AD19&gt;0,larvae!AD19,"")</f>
        <v/>
      </c>
      <c r="R16" s="109" t="str">
        <f>IF(larvae!AD21&gt;0,larvae!AD21,"")</f>
        <v/>
      </c>
      <c r="S16" s="109" t="str">
        <f>IF(larvae!AD22&gt;0,larvae!AD22,"")</f>
        <v/>
      </c>
      <c r="T16" s="108" t="str">
        <f>IF(larvae!AD23&gt;0,larvae!AD23,"")</f>
        <v/>
      </c>
      <c r="U16" s="109" t="str">
        <f>IF(larvae!AD25&gt;0,larvae!AD25,"")</f>
        <v/>
      </c>
      <c r="V16" s="107" t="str">
        <f>IF(larvae!AD26&gt;0,larvae!AD26,"")</f>
        <v/>
      </c>
      <c r="W16" s="108" t="str">
        <f>IF(larvae!AD27&gt;0,larvae!AD27,"")</f>
        <v/>
      </c>
      <c r="X16" s="107" t="str">
        <f>IF(larvae!AD29&gt;0,larvae!AD29,"")</f>
        <v/>
      </c>
      <c r="Y16" s="107" t="str">
        <f>IF(larvae!AD30&gt;0,larvae!AD30,"")</f>
        <v/>
      </c>
      <c r="Z16" s="108" t="str">
        <f>IF(larvae!AD31&gt;0,larvae!AD31,"")</f>
        <v/>
      </c>
    </row>
    <row r="17" spans="1:26" x14ac:dyDescent="0.2">
      <c r="A17" s="137" t="str">
        <f t="shared" si="0"/>
        <v>Nebularmis bhutanensis</v>
      </c>
      <c r="B17" s="79" t="str">
        <f t="shared" si="0"/>
        <v>BT.001</v>
      </c>
      <c r="C17" s="99">
        <f>larvae!AF1</f>
        <v>16</v>
      </c>
      <c r="D17" s="100" t="str">
        <f>IF(larvae!AF3&gt;0,larvae!AF3,"")</f>
        <v/>
      </c>
      <c r="E17" s="109" t="str">
        <f>IF(larvae!AF4&gt;0,larvae!AF4,"")</f>
        <v/>
      </c>
      <c r="F17" s="109" t="str">
        <f>IF(larvae!AF6&gt;0,larvae!AF6,"")</f>
        <v/>
      </c>
      <c r="G17" s="109" t="str">
        <f>IF(larvae!AF7&gt;0,larvae!AF7,"")</f>
        <v/>
      </c>
      <c r="H17" s="109" t="str">
        <f>IF(larvae!AF8&gt;0,larvae!AF8,"")</f>
        <v/>
      </c>
      <c r="I17" s="109" t="str">
        <f>IF(larvae!AF9&gt;0,larvae!AF9,"")</f>
        <v/>
      </c>
      <c r="J17" s="109" t="str">
        <f>IF(larvae!AF10&gt;0,larvae!AF10,"")</f>
        <v/>
      </c>
      <c r="K17" s="108" t="str">
        <f>IF(larvae!AF11&gt;0,larvae!AF11,"")</f>
        <v/>
      </c>
      <c r="L17" s="109" t="str">
        <f>IF(larvae!AF13&gt;0,larvae!AF13,"")</f>
        <v/>
      </c>
      <c r="M17" s="109" t="str">
        <f>IF(larvae!AF14&gt;0,larvae!AF14,"")</f>
        <v/>
      </c>
      <c r="N17" s="109" t="str">
        <f>IF(larvae!AF15&gt;0,larvae!AF15,"")</f>
        <v/>
      </c>
      <c r="O17" s="109" t="str">
        <f>IF(larvae!AF17&gt;0,larvae!AF17,"")</f>
        <v/>
      </c>
      <c r="P17" s="109" t="str">
        <f>IF(larvae!AF18&gt;0,larvae!AF18,"")</f>
        <v/>
      </c>
      <c r="Q17" s="108" t="str">
        <f>IF(larvae!AF19&gt;0,larvae!AF19,"")</f>
        <v/>
      </c>
      <c r="R17" s="109" t="str">
        <f>IF(larvae!AF21&gt;0,larvae!AF21,"")</f>
        <v/>
      </c>
      <c r="S17" s="109" t="str">
        <f>IF(larvae!AF22&gt;0,larvae!AF22,"")</f>
        <v/>
      </c>
      <c r="T17" s="108" t="str">
        <f>IF(larvae!AF23&gt;0,larvae!AF23,"")</f>
        <v/>
      </c>
      <c r="U17" s="109" t="str">
        <f>IF(larvae!AF25&gt;0,larvae!AF25,"")</f>
        <v/>
      </c>
      <c r="V17" s="107" t="str">
        <f>IF(larvae!AF26&gt;0,larvae!AF26,"")</f>
        <v/>
      </c>
      <c r="W17" s="108" t="str">
        <f>IF(larvae!AF27&gt;0,larvae!AF27,"")</f>
        <v/>
      </c>
      <c r="X17" s="107" t="str">
        <f>IF(larvae!AF29&gt;0,larvae!AF29,"")</f>
        <v/>
      </c>
      <c r="Y17" s="107" t="str">
        <f>IF(larvae!AF30&gt;0,larvae!AF30,"")</f>
        <v/>
      </c>
      <c r="Z17" s="108" t="str">
        <f>IF(larvae!AF31&gt;0,larvae!AF31,"")</f>
        <v/>
      </c>
    </row>
    <row r="18" spans="1:26" x14ac:dyDescent="0.2">
      <c r="A18" s="137" t="str">
        <f t="shared" si="0"/>
        <v>Nebularmis bhutanensis</v>
      </c>
      <c r="B18" s="79" t="str">
        <f t="shared" si="0"/>
        <v>BT.001</v>
      </c>
      <c r="C18" s="99">
        <f>larvae!AH1</f>
        <v>17</v>
      </c>
      <c r="D18" s="100" t="str">
        <f>IF(larvae!AH3&gt;0,larvae!AH3,"")</f>
        <v/>
      </c>
      <c r="E18" s="109" t="str">
        <f>IF(larvae!AH4&gt;0,larvae!AH4,"")</f>
        <v/>
      </c>
      <c r="F18" s="109" t="str">
        <f>IF(larvae!AH6&gt;0,larvae!AH6,"")</f>
        <v/>
      </c>
      <c r="G18" s="109" t="str">
        <f>IF(larvae!AH7&gt;0,larvae!AH7,"")</f>
        <v/>
      </c>
      <c r="H18" s="109" t="str">
        <f>IF(larvae!AH8&gt;0,larvae!AH8,"")</f>
        <v/>
      </c>
      <c r="I18" s="109" t="str">
        <f>IF(larvae!AH9&gt;0,larvae!AH9,"")</f>
        <v/>
      </c>
      <c r="J18" s="109" t="str">
        <f>IF(larvae!AH10&gt;0,larvae!AH10,"")</f>
        <v/>
      </c>
      <c r="K18" s="108" t="str">
        <f>IF(larvae!AH11&gt;0,larvae!AH11,"")</f>
        <v/>
      </c>
      <c r="L18" s="109" t="str">
        <f>IF(larvae!AH13&gt;0,larvae!AH13,"")</f>
        <v/>
      </c>
      <c r="M18" s="109" t="str">
        <f>IF(larvae!AH14&gt;0,larvae!AH14,"")</f>
        <v/>
      </c>
      <c r="N18" s="109" t="str">
        <f>IF(larvae!AH15&gt;0,larvae!AH15,"")</f>
        <v/>
      </c>
      <c r="O18" s="109" t="str">
        <f>IF(larvae!AH17&gt;0,larvae!AH17,"")</f>
        <v/>
      </c>
      <c r="P18" s="109" t="str">
        <f>IF(larvae!AH18&gt;0,larvae!AH18,"")</f>
        <v/>
      </c>
      <c r="Q18" s="108" t="str">
        <f>IF(larvae!AH19&gt;0,larvae!AH19,"")</f>
        <v/>
      </c>
      <c r="R18" s="109" t="str">
        <f>IF(larvae!AH21&gt;0,larvae!AH21,"")</f>
        <v/>
      </c>
      <c r="S18" s="109" t="str">
        <f>IF(larvae!AH22&gt;0,larvae!AH22,"")</f>
        <v/>
      </c>
      <c r="T18" s="108" t="str">
        <f>IF(larvae!AH23&gt;0,larvae!AH23,"")</f>
        <v/>
      </c>
      <c r="U18" s="109" t="str">
        <f>IF(larvae!AH25&gt;0,larvae!AH25,"")</f>
        <v/>
      </c>
      <c r="V18" s="107" t="str">
        <f>IF(larvae!AH26&gt;0,larvae!AH26,"")</f>
        <v/>
      </c>
      <c r="W18" s="108" t="str">
        <f>IF(larvae!AH27&gt;0,larvae!AH27,"")</f>
        <v/>
      </c>
      <c r="X18" s="107" t="str">
        <f>IF(larvae!AH29&gt;0,larvae!AH29,"")</f>
        <v/>
      </c>
      <c r="Y18" s="107" t="str">
        <f>IF(larvae!AH30&gt;0,larvae!AH30,"")</f>
        <v/>
      </c>
      <c r="Z18" s="108" t="str">
        <f>IF(larvae!AH31&gt;0,larvae!AH31,"")</f>
        <v/>
      </c>
    </row>
    <row r="19" spans="1:26" x14ac:dyDescent="0.2">
      <c r="A19" s="137" t="str">
        <f t="shared" si="0"/>
        <v>Nebularmis bhutanensis</v>
      </c>
      <c r="B19" s="79" t="str">
        <f t="shared" si="0"/>
        <v>BT.001</v>
      </c>
      <c r="C19" s="99">
        <f>larvae!AJ1</f>
        <v>18</v>
      </c>
      <c r="D19" s="100" t="str">
        <f>IF(larvae!AJ3&gt;0,larvae!AJ3,"")</f>
        <v/>
      </c>
      <c r="E19" s="109" t="str">
        <f>IF(larvae!AJ4&gt;0,larvae!AJ4,"")</f>
        <v/>
      </c>
      <c r="F19" s="109" t="str">
        <f>IF(larvae!AJ6&gt;0,larvae!AJ6,"")</f>
        <v/>
      </c>
      <c r="G19" s="109" t="str">
        <f>IF(larvae!AJ7&gt;0,larvae!AJ7,"")</f>
        <v/>
      </c>
      <c r="H19" s="109" t="str">
        <f>IF(larvae!AJ8&gt;0,larvae!AJ8,"")</f>
        <v/>
      </c>
      <c r="I19" s="109" t="str">
        <f>IF(larvae!AJ9&gt;0,larvae!AJ9,"")</f>
        <v/>
      </c>
      <c r="J19" s="109" t="str">
        <f>IF(larvae!AJ10&gt;0,larvae!AJ10,"")</f>
        <v/>
      </c>
      <c r="K19" s="108" t="str">
        <f>IF(larvae!AJ11&gt;0,larvae!AJ11,"")</f>
        <v/>
      </c>
      <c r="L19" s="109" t="str">
        <f>IF(larvae!AJ13&gt;0,larvae!AJ13,"")</f>
        <v/>
      </c>
      <c r="M19" s="109" t="str">
        <f>IF(larvae!AJ14&gt;0,larvae!AJ14,"")</f>
        <v/>
      </c>
      <c r="N19" s="109" t="str">
        <f>IF(larvae!AJ15&gt;0,larvae!AJ15,"")</f>
        <v/>
      </c>
      <c r="O19" s="109" t="str">
        <f>IF(larvae!AJ17&gt;0,larvae!AJ17,"")</f>
        <v/>
      </c>
      <c r="P19" s="109" t="str">
        <f>IF(larvae!AJ18&gt;0,larvae!AJ18,"")</f>
        <v/>
      </c>
      <c r="Q19" s="108" t="str">
        <f>IF(larvae!AJ19&gt;0,larvae!AJ19,"")</f>
        <v/>
      </c>
      <c r="R19" s="109" t="str">
        <f>IF(larvae!AJ21&gt;0,larvae!AJ21,"")</f>
        <v/>
      </c>
      <c r="S19" s="109" t="str">
        <f>IF(larvae!AJ22&gt;0,larvae!AJ22,"")</f>
        <v/>
      </c>
      <c r="T19" s="108" t="str">
        <f>IF(larvae!AJ23&gt;0,larvae!AJ23,"")</f>
        <v/>
      </c>
      <c r="U19" s="109" t="str">
        <f>IF(larvae!AJ25&gt;0,larvae!AJ25,"")</f>
        <v/>
      </c>
      <c r="V19" s="107" t="str">
        <f>IF(larvae!AJ26&gt;0,larvae!AJ26,"")</f>
        <v/>
      </c>
      <c r="W19" s="108" t="str">
        <f>IF(larvae!AJ27&gt;0,larvae!AJ27,"")</f>
        <v/>
      </c>
      <c r="X19" s="107" t="str">
        <f>IF(larvae!AJ29&gt;0,larvae!AJ29,"")</f>
        <v/>
      </c>
      <c r="Y19" s="107" t="str">
        <f>IF(larvae!AJ30&gt;0,larvae!AJ30,"")</f>
        <v/>
      </c>
      <c r="Z19" s="108" t="str">
        <f>IF(larvae!AJ31&gt;0,larvae!AJ31,"")</f>
        <v/>
      </c>
    </row>
    <row r="20" spans="1:26" x14ac:dyDescent="0.2">
      <c r="A20" s="137" t="str">
        <f t="shared" ref="A20:B31" si="1">A$2</f>
        <v>Nebularmis bhutanensis</v>
      </c>
      <c r="B20" s="79" t="str">
        <f t="shared" si="1"/>
        <v>BT.001</v>
      </c>
      <c r="C20" s="99">
        <f>larvae!AL1</f>
        <v>19</v>
      </c>
      <c r="D20" s="100" t="str">
        <f>IF(larvae!AL3&gt;0,larvae!AL3,"")</f>
        <v/>
      </c>
      <c r="E20" s="109" t="str">
        <f>IF(larvae!AL4&gt;0,larvae!AL4,"")</f>
        <v/>
      </c>
      <c r="F20" s="109" t="str">
        <f>IF(larvae!AL6&gt;0,larvae!AL6,"")</f>
        <v/>
      </c>
      <c r="G20" s="109" t="str">
        <f>IF(larvae!AL7&gt;0,larvae!AL7,"")</f>
        <v/>
      </c>
      <c r="H20" s="109" t="str">
        <f>IF(larvae!AL8&gt;0,larvae!AL8,"")</f>
        <v/>
      </c>
      <c r="I20" s="109" t="str">
        <f>IF(larvae!AL9&gt;0,larvae!AL9,"")</f>
        <v/>
      </c>
      <c r="J20" s="109" t="str">
        <f>IF(larvae!AL10&gt;0,larvae!AL10,"")</f>
        <v/>
      </c>
      <c r="K20" s="108" t="str">
        <f>IF(larvae!AL11&gt;0,larvae!AL11,"")</f>
        <v/>
      </c>
      <c r="L20" s="109" t="str">
        <f>IF(larvae!AL13&gt;0,larvae!AL13,"")</f>
        <v/>
      </c>
      <c r="M20" s="109" t="str">
        <f>IF(larvae!AL14&gt;0,larvae!AL14,"")</f>
        <v/>
      </c>
      <c r="N20" s="109" t="str">
        <f>IF(larvae!AL15&gt;0,larvae!AL15,"")</f>
        <v/>
      </c>
      <c r="O20" s="109" t="str">
        <f>IF(larvae!AL17&gt;0,larvae!AL17,"")</f>
        <v/>
      </c>
      <c r="P20" s="109" t="str">
        <f>IF(larvae!AL18&gt;0,larvae!AL18,"")</f>
        <v/>
      </c>
      <c r="Q20" s="108" t="str">
        <f>IF(larvae!AL19&gt;0,larvae!AL19,"")</f>
        <v/>
      </c>
      <c r="R20" s="109" t="str">
        <f>IF(larvae!AL21&gt;0,larvae!AL21,"")</f>
        <v/>
      </c>
      <c r="S20" s="109" t="str">
        <f>IF(larvae!AL22&gt;0,larvae!AL22,"")</f>
        <v/>
      </c>
      <c r="T20" s="108" t="str">
        <f>IF(larvae!AL23&gt;0,larvae!AL23,"")</f>
        <v/>
      </c>
      <c r="U20" s="109" t="str">
        <f>IF(larvae!AL25&gt;0,larvae!AL25,"")</f>
        <v/>
      </c>
      <c r="V20" s="107" t="str">
        <f>IF(larvae!AL26&gt;0,larvae!AL26,"")</f>
        <v/>
      </c>
      <c r="W20" s="108" t="str">
        <f>IF(larvae!AL27&gt;0,larvae!AL27,"")</f>
        <v/>
      </c>
      <c r="X20" s="107" t="str">
        <f>IF(larvae!AL29&gt;0,larvae!AL29,"")</f>
        <v/>
      </c>
      <c r="Y20" s="107" t="str">
        <f>IF(larvae!AL30&gt;0,larvae!AL30,"")</f>
        <v/>
      </c>
      <c r="Z20" s="108" t="str">
        <f>IF(larvae!AL31&gt;0,larvae!AL31,"")</f>
        <v/>
      </c>
    </row>
    <row r="21" spans="1:26" x14ac:dyDescent="0.2">
      <c r="A21" s="137" t="str">
        <f t="shared" si="1"/>
        <v>Nebularmis bhutanensis</v>
      </c>
      <c r="B21" s="79" t="str">
        <f t="shared" si="1"/>
        <v>BT.001</v>
      </c>
      <c r="C21" s="99">
        <f>larvae!AN1</f>
        <v>20</v>
      </c>
      <c r="D21" s="100" t="str">
        <f>IF(larvae!AN3&gt;0,larvae!AN3,"")</f>
        <v/>
      </c>
      <c r="E21" s="109" t="str">
        <f>IF(larvae!AN4&gt;0,larvae!AN4,"")</f>
        <v/>
      </c>
      <c r="F21" s="109" t="str">
        <f>IF(larvae!AN6&gt;0,larvae!AN6,"")</f>
        <v/>
      </c>
      <c r="G21" s="109" t="str">
        <f>IF(larvae!AN7&gt;0,larvae!AN7,"")</f>
        <v/>
      </c>
      <c r="H21" s="109" t="str">
        <f>IF(larvae!AN8&gt;0,larvae!AN8,"")</f>
        <v/>
      </c>
      <c r="I21" s="109" t="str">
        <f>IF(larvae!AN9&gt;0,larvae!AN9,"")</f>
        <v/>
      </c>
      <c r="J21" s="109" t="str">
        <f>IF(larvae!AN10&gt;0,larvae!AN10,"")</f>
        <v/>
      </c>
      <c r="K21" s="108" t="str">
        <f>IF(larvae!AN11&gt;0,larvae!AN11,"")</f>
        <v/>
      </c>
      <c r="L21" s="109" t="str">
        <f>IF(larvae!AN13&gt;0,larvae!AN13,"")</f>
        <v/>
      </c>
      <c r="M21" s="109" t="str">
        <f>IF(larvae!AN14&gt;0,larvae!AN14,"")</f>
        <v/>
      </c>
      <c r="N21" s="109" t="str">
        <f>IF(larvae!AN15&gt;0,larvae!AN15,"")</f>
        <v/>
      </c>
      <c r="O21" s="109" t="str">
        <f>IF(larvae!AN17&gt;0,larvae!AN17,"")</f>
        <v/>
      </c>
      <c r="P21" s="109" t="str">
        <f>IF(larvae!AN18&gt;0,larvae!AN18,"")</f>
        <v/>
      </c>
      <c r="Q21" s="108" t="str">
        <f>IF(larvae!AN19&gt;0,larvae!AN19,"")</f>
        <v/>
      </c>
      <c r="R21" s="109" t="str">
        <f>IF(larvae!AN21&gt;0,larvae!AN21,"")</f>
        <v/>
      </c>
      <c r="S21" s="109" t="str">
        <f>IF(larvae!AN22&gt;0,larvae!AN22,"")</f>
        <v/>
      </c>
      <c r="T21" s="108" t="str">
        <f>IF(larvae!AN23&gt;0,larvae!AN23,"")</f>
        <v/>
      </c>
      <c r="U21" s="109" t="str">
        <f>IF(larvae!AN25&gt;0,larvae!AN25,"")</f>
        <v/>
      </c>
      <c r="V21" s="107" t="str">
        <f>IF(larvae!AN26&gt;0,larvae!AN26,"")</f>
        <v/>
      </c>
      <c r="W21" s="108" t="str">
        <f>IF(larvae!AN27&gt;0,larvae!AN27,"")</f>
        <v/>
      </c>
      <c r="X21" s="107" t="str">
        <f>IF(larvae!AN29&gt;0,larvae!AN29,"")</f>
        <v/>
      </c>
      <c r="Y21" s="107" t="str">
        <f>IF(larvae!AN30&gt;0,larvae!AN30,"")</f>
        <v/>
      </c>
      <c r="Z21" s="108" t="str">
        <f>IF(larvae!AN31&gt;0,larvae!AN31,"")</f>
        <v/>
      </c>
    </row>
    <row r="22" spans="1:26" x14ac:dyDescent="0.2">
      <c r="A22" s="137" t="str">
        <f t="shared" si="1"/>
        <v>Nebularmis bhutanensis</v>
      </c>
      <c r="B22" s="79" t="str">
        <f t="shared" si="1"/>
        <v>BT.001</v>
      </c>
      <c r="C22" s="99">
        <f>larvae!AP1</f>
        <v>21</v>
      </c>
      <c r="D22" s="100" t="str">
        <f>IF(larvae!AP3&gt;0,larvae!AP3,"")</f>
        <v/>
      </c>
      <c r="E22" s="109" t="str">
        <f>IF(larvae!AP4&gt;0,larvae!AP4,"")</f>
        <v/>
      </c>
      <c r="F22" s="109" t="str">
        <f>IF(larvae!AP6&gt;0,larvae!AP6,"")</f>
        <v/>
      </c>
      <c r="G22" s="109" t="str">
        <f>IF(larvae!AP7&gt;0,larvae!AP7,"")</f>
        <v/>
      </c>
      <c r="H22" s="109" t="str">
        <f>IF(larvae!AP8&gt;0,larvae!AP8,"")</f>
        <v/>
      </c>
      <c r="I22" s="109" t="str">
        <f>IF(larvae!AP9&gt;0,larvae!AP9,"")</f>
        <v/>
      </c>
      <c r="J22" s="109" t="str">
        <f>IF(larvae!AP10&gt;0,larvae!AP10,"")</f>
        <v/>
      </c>
      <c r="K22" s="108" t="str">
        <f>IF(larvae!AP11&gt;0,larvae!AP11,"")</f>
        <v/>
      </c>
      <c r="L22" s="109" t="str">
        <f>IF(larvae!AP13&gt;0,larvae!AP13,"")</f>
        <v/>
      </c>
      <c r="M22" s="109" t="str">
        <f>IF(larvae!AP14&gt;0,larvae!AP14,"")</f>
        <v/>
      </c>
      <c r="N22" s="109" t="str">
        <f>IF(larvae!AP15&gt;0,larvae!AP15,"")</f>
        <v/>
      </c>
      <c r="O22" s="109" t="str">
        <f>IF(larvae!AP17&gt;0,larvae!AP17,"")</f>
        <v/>
      </c>
      <c r="P22" s="109" t="str">
        <f>IF(larvae!AP18&gt;0,larvae!AP18,"")</f>
        <v/>
      </c>
      <c r="Q22" s="108" t="str">
        <f>IF(larvae!AP19&gt;0,larvae!AP19,"")</f>
        <v/>
      </c>
      <c r="R22" s="109" t="str">
        <f>IF(larvae!AP21&gt;0,larvae!AP21,"")</f>
        <v/>
      </c>
      <c r="S22" s="109" t="str">
        <f>IF(larvae!AP22&gt;0,larvae!AP22,"")</f>
        <v/>
      </c>
      <c r="T22" s="108" t="str">
        <f>IF(larvae!AP23&gt;0,larvae!AP23,"")</f>
        <v/>
      </c>
      <c r="U22" s="109" t="str">
        <f>IF(larvae!AP25&gt;0,larvae!AP25,"")</f>
        <v/>
      </c>
      <c r="V22" s="107" t="str">
        <f>IF(larvae!AP26&gt;0,larvae!AP26,"")</f>
        <v/>
      </c>
      <c r="W22" s="108" t="str">
        <f>IF(larvae!AP27&gt;0,larvae!AP27,"")</f>
        <v/>
      </c>
      <c r="X22" s="107" t="str">
        <f>IF(larvae!AP29&gt;0,larvae!AP29,"")</f>
        <v/>
      </c>
      <c r="Y22" s="107" t="str">
        <f>IF(larvae!AP30&gt;0,larvae!AP30,"")</f>
        <v/>
      </c>
      <c r="Z22" s="108" t="str">
        <f>IF(larvae!AP31&gt;0,larvae!AP31,"")</f>
        <v/>
      </c>
    </row>
    <row r="23" spans="1:26" x14ac:dyDescent="0.2">
      <c r="A23" s="137" t="str">
        <f t="shared" si="1"/>
        <v>Nebularmis bhutanensis</v>
      </c>
      <c r="B23" s="79" t="str">
        <f t="shared" si="1"/>
        <v>BT.001</v>
      </c>
      <c r="C23" s="99">
        <f>larvae!AR1</f>
        <v>22</v>
      </c>
      <c r="D23" s="100" t="str">
        <f>IF(larvae!AR3&gt;0,larvae!AR3,"")</f>
        <v/>
      </c>
      <c r="E23" s="109" t="str">
        <f>IF(larvae!AR4&gt;0,larvae!AR4,"")</f>
        <v/>
      </c>
      <c r="F23" s="109" t="str">
        <f>IF(larvae!AR6&gt;0,larvae!AR6,"")</f>
        <v/>
      </c>
      <c r="G23" s="109" t="str">
        <f>IF(larvae!AR7&gt;0,larvae!AR7,"")</f>
        <v/>
      </c>
      <c r="H23" s="109" t="str">
        <f>IF(larvae!AR8&gt;0,larvae!AR8,"")</f>
        <v/>
      </c>
      <c r="I23" s="109" t="str">
        <f>IF(larvae!AR9&gt;0,larvae!AR9,"")</f>
        <v/>
      </c>
      <c r="J23" s="109" t="str">
        <f>IF(larvae!AR10&gt;0,larvae!AR10,"")</f>
        <v/>
      </c>
      <c r="K23" s="108" t="str">
        <f>IF(larvae!AR11&gt;0,larvae!AR11,"")</f>
        <v/>
      </c>
      <c r="L23" s="109" t="str">
        <f>IF(larvae!AR13&gt;0,larvae!AR13,"")</f>
        <v/>
      </c>
      <c r="M23" s="109" t="str">
        <f>IF(larvae!AR14&gt;0,larvae!AR14,"")</f>
        <v/>
      </c>
      <c r="N23" s="109" t="str">
        <f>IF(larvae!AR15&gt;0,larvae!AR15,"")</f>
        <v/>
      </c>
      <c r="O23" s="109" t="str">
        <f>IF(larvae!AR17&gt;0,larvae!AR17,"")</f>
        <v/>
      </c>
      <c r="P23" s="109" t="str">
        <f>IF(larvae!AR18&gt;0,larvae!AR18,"")</f>
        <v/>
      </c>
      <c r="Q23" s="108" t="str">
        <f>IF(larvae!AR19&gt;0,larvae!AR19,"")</f>
        <v/>
      </c>
      <c r="R23" s="109" t="str">
        <f>IF(larvae!AR21&gt;0,larvae!AR21,"")</f>
        <v/>
      </c>
      <c r="S23" s="109" t="str">
        <f>IF(larvae!AR22&gt;0,larvae!AR22,"")</f>
        <v/>
      </c>
      <c r="T23" s="108" t="str">
        <f>IF(larvae!AR23&gt;0,larvae!AR23,"")</f>
        <v/>
      </c>
      <c r="U23" s="109" t="str">
        <f>IF(larvae!AR25&gt;0,larvae!AR25,"")</f>
        <v/>
      </c>
      <c r="V23" s="107" t="str">
        <f>IF(larvae!AR26&gt;0,larvae!AR26,"")</f>
        <v/>
      </c>
      <c r="W23" s="108" t="str">
        <f>IF(larvae!AR27&gt;0,larvae!AR27,"")</f>
        <v/>
      </c>
      <c r="X23" s="107" t="str">
        <f>IF(larvae!AR29&gt;0,larvae!AR29,"")</f>
        <v/>
      </c>
      <c r="Y23" s="107" t="str">
        <f>IF(larvae!AR30&gt;0,larvae!AR30,"")</f>
        <v/>
      </c>
      <c r="Z23" s="108" t="str">
        <f>IF(larvae!AR31&gt;0,larvae!AR31,"")</f>
        <v/>
      </c>
    </row>
    <row r="24" spans="1:26" x14ac:dyDescent="0.2">
      <c r="A24" s="137" t="str">
        <f t="shared" si="1"/>
        <v>Nebularmis bhutanensis</v>
      </c>
      <c r="B24" s="79" t="str">
        <f t="shared" si="1"/>
        <v>BT.001</v>
      </c>
      <c r="C24" s="99">
        <f>larvae!AT1</f>
        <v>23</v>
      </c>
      <c r="D24" s="100" t="str">
        <f>IF(larvae!AT3&gt;0,larvae!AT3,"")</f>
        <v/>
      </c>
      <c r="E24" s="109" t="str">
        <f>IF(larvae!AT4&gt;0,larvae!AT4,"")</f>
        <v/>
      </c>
      <c r="F24" s="109" t="str">
        <f>IF(larvae!AT6&gt;0,larvae!AT6,"")</f>
        <v/>
      </c>
      <c r="G24" s="109" t="str">
        <f>IF(larvae!AT7&gt;0,larvae!AT7,"")</f>
        <v/>
      </c>
      <c r="H24" s="109" t="str">
        <f>IF(larvae!AT8&gt;0,larvae!AT8,"")</f>
        <v/>
      </c>
      <c r="I24" s="109" t="str">
        <f>IF(larvae!AT9&gt;0,larvae!AT9,"")</f>
        <v/>
      </c>
      <c r="J24" s="109" t="str">
        <f>IF(larvae!AT10&gt;0,larvae!AT10,"")</f>
        <v/>
      </c>
      <c r="K24" s="108" t="str">
        <f>IF(larvae!AT11&gt;0,larvae!AT11,"")</f>
        <v/>
      </c>
      <c r="L24" s="109" t="str">
        <f>IF(larvae!AT13&gt;0,larvae!AT13,"")</f>
        <v/>
      </c>
      <c r="M24" s="109" t="str">
        <f>IF(larvae!AT14&gt;0,larvae!AT14,"")</f>
        <v/>
      </c>
      <c r="N24" s="109" t="str">
        <f>IF(larvae!AT15&gt;0,larvae!AT15,"")</f>
        <v/>
      </c>
      <c r="O24" s="109" t="str">
        <f>IF(larvae!AT17&gt;0,larvae!AT17,"")</f>
        <v/>
      </c>
      <c r="P24" s="109" t="str">
        <f>IF(larvae!AT18&gt;0,larvae!AT18,"")</f>
        <v/>
      </c>
      <c r="Q24" s="108" t="str">
        <f>IF(larvae!AT19&gt;0,larvae!AT19,"")</f>
        <v/>
      </c>
      <c r="R24" s="109" t="str">
        <f>IF(larvae!AT21&gt;0,larvae!AT21,"")</f>
        <v/>
      </c>
      <c r="S24" s="109" t="str">
        <f>IF(larvae!AT22&gt;0,larvae!AT22,"")</f>
        <v/>
      </c>
      <c r="T24" s="108" t="str">
        <f>IF(larvae!AT23&gt;0,larvae!AT23,"")</f>
        <v/>
      </c>
      <c r="U24" s="109" t="str">
        <f>IF(larvae!AT25&gt;0,larvae!AT25,"")</f>
        <v/>
      </c>
      <c r="V24" s="107" t="str">
        <f>IF(larvae!AT26&gt;0,larvae!AT26,"")</f>
        <v/>
      </c>
      <c r="W24" s="108" t="str">
        <f>IF(larvae!AT27&gt;0,larvae!AT27,"")</f>
        <v/>
      </c>
      <c r="X24" s="107" t="str">
        <f>IF(larvae!AT29&gt;0,larvae!AT29,"")</f>
        <v/>
      </c>
      <c r="Y24" s="107" t="str">
        <f>IF(larvae!AT30&gt;0,larvae!AT30,"")</f>
        <v/>
      </c>
      <c r="Z24" s="108" t="str">
        <f>IF(larvae!AT31&gt;0,larvae!AT31,"")</f>
        <v/>
      </c>
    </row>
    <row r="25" spans="1:26" x14ac:dyDescent="0.2">
      <c r="A25" s="137" t="str">
        <f t="shared" si="1"/>
        <v>Nebularmis bhutanensis</v>
      </c>
      <c r="B25" s="79" t="str">
        <f t="shared" si="1"/>
        <v>BT.001</v>
      </c>
      <c r="C25" s="99">
        <f>larvae!AV1</f>
        <v>24</v>
      </c>
      <c r="D25" s="100" t="str">
        <f>IF(larvae!AV3&gt;0,larvae!AV3,"")</f>
        <v/>
      </c>
      <c r="E25" s="109" t="str">
        <f>IF(larvae!AV4&gt;0,larvae!AV4,"")</f>
        <v/>
      </c>
      <c r="F25" s="109" t="str">
        <f>IF(larvae!AV6&gt;0,larvae!AV6,"")</f>
        <v/>
      </c>
      <c r="G25" s="109" t="str">
        <f>IF(larvae!AV7&gt;0,larvae!AV7,"")</f>
        <v/>
      </c>
      <c r="H25" s="109" t="str">
        <f>IF(larvae!AV8&gt;0,larvae!AV8,"")</f>
        <v/>
      </c>
      <c r="I25" s="109" t="str">
        <f>IF(larvae!AV9&gt;0,larvae!AV9,"")</f>
        <v/>
      </c>
      <c r="J25" s="109" t="str">
        <f>IF(larvae!AV10&gt;0,larvae!AV10,"")</f>
        <v/>
      </c>
      <c r="K25" s="108" t="str">
        <f>IF(larvae!AV11&gt;0,larvae!AV11,"")</f>
        <v/>
      </c>
      <c r="L25" s="109" t="str">
        <f>IF(larvae!AV13&gt;0,larvae!AV13,"")</f>
        <v/>
      </c>
      <c r="M25" s="109" t="str">
        <f>IF(larvae!AV14&gt;0,larvae!AV14,"")</f>
        <v/>
      </c>
      <c r="N25" s="109" t="str">
        <f>IF(larvae!AV15&gt;0,larvae!AV15,"")</f>
        <v/>
      </c>
      <c r="O25" s="109" t="str">
        <f>IF(larvae!AV17&gt;0,larvae!AV17,"")</f>
        <v/>
      </c>
      <c r="P25" s="109" t="str">
        <f>IF(larvae!AV18&gt;0,larvae!AV18,"")</f>
        <v/>
      </c>
      <c r="Q25" s="108" t="str">
        <f>IF(larvae!AV19&gt;0,larvae!AV19,"")</f>
        <v/>
      </c>
      <c r="R25" s="109" t="str">
        <f>IF(larvae!AV21&gt;0,larvae!AV21,"")</f>
        <v/>
      </c>
      <c r="S25" s="109" t="str">
        <f>IF(larvae!AV22&gt;0,larvae!AV22,"")</f>
        <v/>
      </c>
      <c r="T25" s="108" t="str">
        <f>IF(larvae!AV23&gt;0,larvae!AV23,"")</f>
        <v/>
      </c>
      <c r="U25" s="109" t="str">
        <f>IF(larvae!AV25&gt;0,larvae!AV25,"")</f>
        <v/>
      </c>
      <c r="V25" s="107" t="str">
        <f>IF(larvae!AV26&gt;0,larvae!AV26,"")</f>
        <v/>
      </c>
      <c r="W25" s="108" t="str">
        <f>IF(larvae!AV27&gt;0,larvae!AV27,"")</f>
        <v/>
      </c>
      <c r="X25" s="107" t="str">
        <f>IF(larvae!AV29&gt;0,larvae!AV29,"")</f>
        <v/>
      </c>
      <c r="Y25" s="107" t="str">
        <f>IF(larvae!AV30&gt;0,larvae!AV30,"")</f>
        <v/>
      </c>
      <c r="Z25" s="108" t="str">
        <f>IF(larvae!AV31&gt;0,larvae!AV31,"")</f>
        <v/>
      </c>
    </row>
    <row r="26" spans="1:26" x14ac:dyDescent="0.2">
      <c r="A26" s="137" t="str">
        <f t="shared" si="1"/>
        <v>Nebularmis bhutanensis</v>
      </c>
      <c r="B26" s="79" t="str">
        <f t="shared" si="1"/>
        <v>BT.001</v>
      </c>
      <c r="C26" s="99">
        <f>larvae!AX1</f>
        <v>25</v>
      </c>
      <c r="D26" s="100" t="str">
        <f>IF(larvae!AX3&gt;0,larvae!AX3,"")</f>
        <v/>
      </c>
      <c r="E26" s="109" t="str">
        <f>IF(larvae!AX4&gt;0,larvae!AX4,"")</f>
        <v/>
      </c>
      <c r="F26" s="109" t="str">
        <f>IF(larvae!AX6&gt;0,larvae!AX6,"")</f>
        <v/>
      </c>
      <c r="G26" s="109" t="str">
        <f>IF(larvae!AX7&gt;0,larvae!AX7,"")</f>
        <v/>
      </c>
      <c r="H26" s="109" t="str">
        <f>IF(larvae!AX8&gt;0,larvae!AX8,"")</f>
        <v/>
      </c>
      <c r="I26" s="109" t="str">
        <f>IF(larvae!AX9&gt;0,larvae!AX9,"")</f>
        <v/>
      </c>
      <c r="J26" s="109" t="str">
        <f>IF(larvae!AX10&gt;0,larvae!AX10,"")</f>
        <v/>
      </c>
      <c r="K26" s="108" t="str">
        <f>IF(larvae!AX11&gt;0,larvae!AX11,"")</f>
        <v/>
      </c>
      <c r="L26" s="109" t="str">
        <f>IF(larvae!AX13&gt;0,larvae!AX13,"")</f>
        <v/>
      </c>
      <c r="M26" s="109" t="str">
        <f>IF(larvae!AX14&gt;0,larvae!AX14,"")</f>
        <v/>
      </c>
      <c r="N26" s="109" t="str">
        <f>IF(larvae!AX15&gt;0,larvae!AX15,"")</f>
        <v/>
      </c>
      <c r="O26" s="109" t="str">
        <f>IF(larvae!AX17&gt;0,larvae!AX17,"")</f>
        <v/>
      </c>
      <c r="P26" s="109" t="str">
        <f>IF(larvae!AX18&gt;0,larvae!AX18,"")</f>
        <v/>
      </c>
      <c r="Q26" s="108" t="str">
        <f>IF(larvae!AX19&gt;0,larvae!AX19,"")</f>
        <v/>
      </c>
      <c r="R26" s="109" t="str">
        <f>IF(larvae!AX21&gt;0,larvae!AX21,"")</f>
        <v/>
      </c>
      <c r="S26" s="109" t="str">
        <f>IF(larvae!AX22&gt;0,larvae!AX22,"")</f>
        <v/>
      </c>
      <c r="T26" s="108" t="str">
        <f>IF(larvae!AX23&gt;0,larvae!AX23,"")</f>
        <v/>
      </c>
      <c r="U26" s="109" t="str">
        <f>IF(larvae!AX25&gt;0,larvae!AX25,"")</f>
        <v/>
      </c>
      <c r="V26" s="107" t="str">
        <f>IF(larvae!AX26&gt;0,larvae!AX26,"")</f>
        <v/>
      </c>
      <c r="W26" s="108" t="str">
        <f>IF(larvae!AX27&gt;0,larvae!AX27,"")</f>
        <v/>
      </c>
      <c r="X26" s="107" t="str">
        <f>IF(larvae!AX29&gt;0,larvae!AX29,"")</f>
        <v/>
      </c>
      <c r="Y26" s="107" t="str">
        <f>IF(larvae!AX30&gt;0,larvae!AX30,"")</f>
        <v/>
      </c>
      <c r="Z26" s="108" t="str">
        <f>IF(larvae!AX31&gt;0,larvae!AX31,"")</f>
        <v/>
      </c>
    </row>
    <row r="27" spans="1:26" x14ac:dyDescent="0.2">
      <c r="A27" s="137" t="str">
        <f t="shared" si="1"/>
        <v>Nebularmis bhutanensis</v>
      </c>
      <c r="B27" s="79" t="str">
        <f t="shared" si="1"/>
        <v>BT.001</v>
      </c>
      <c r="C27" s="99">
        <f>larvae!AZ1</f>
        <v>26</v>
      </c>
      <c r="D27" s="100" t="str">
        <f>IF(larvae!AZ3&gt;0,larvae!AZ3,"")</f>
        <v/>
      </c>
      <c r="E27" s="109" t="str">
        <f>IF(larvae!AZ4&gt;0,larvae!AZ4,"")</f>
        <v/>
      </c>
      <c r="F27" s="109" t="str">
        <f>IF(larvae!AZ6&gt;0,larvae!AZ6,"")</f>
        <v/>
      </c>
      <c r="G27" s="109" t="str">
        <f>IF(larvae!AZ7&gt;0,larvae!AZ7,"")</f>
        <v/>
      </c>
      <c r="H27" s="109" t="str">
        <f>IF(larvae!AZ8&gt;0,larvae!AZ8,"")</f>
        <v/>
      </c>
      <c r="I27" s="109" t="str">
        <f>IF(larvae!AZ9&gt;0,larvae!AZ9,"")</f>
        <v/>
      </c>
      <c r="J27" s="109" t="str">
        <f>IF(larvae!AZ10&gt;0,larvae!AZ10,"")</f>
        <v/>
      </c>
      <c r="K27" s="108" t="str">
        <f>IF(larvae!AZ11&gt;0,larvae!AZ11,"")</f>
        <v/>
      </c>
      <c r="L27" s="109" t="str">
        <f>IF(larvae!AZ13&gt;0,larvae!AZ13,"")</f>
        <v/>
      </c>
      <c r="M27" s="109" t="str">
        <f>IF(larvae!AZ14&gt;0,larvae!AZ14,"")</f>
        <v/>
      </c>
      <c r="N27" s="109" t="str">
        <f>IF(larvae!AZ15&gt;0,larvae!AZ15,"")</f>
        <v/>
      </c>
      <c r="O27" s="109" t="str">
        <f>IF(larvae!AZ17&gt;0,larvae!AZ17,"")</f>
        <v/>
      </c>
      <c r="P27" s="109" t="str">
        <f>IF(larvae!AZ18&gt;0,larvae!AZ18,"")</f>
        <v/>
      </c>
      <c r="Q27" s="108" t="str">
        <f>IF(larvae!AZ19&gt;0,larvae!AZ19,"")</f>
        <v/>
      </c>
      <c r="R27" s="109" t="str">
        <f>IF(larvae!AZ21&gt;0,larvae!AZ21,"")</f>
        <v/>
      </c>
      <c r="S27" s="109" t="str">
        <f>IF(larvae!AZ22&gt;0,larvae!AZ22,"")</f>
        <v/>
      </c>
      <c r="T27" s="108" t="str">
        <f>IF(larvae!AZ23&gt;0,larvae!AZ23,"")</f>
        <v/>
      </c>
      <c r="U27" s="109" t="str">
        <f>IF(larvae!AZ25&gt;0,larvae!AZ25,"")</f>
        <v/>
      </c>
      <c r="V27" s="107" t="str">
        <f>IF(larvae!AZ26&gt;0,larvae!AZ26,"")</f>
        <v/>
      </c>
      <c r="W27" s="108" t="str">
        <f>IF(larvae!AZ27&gt;0,larvae!AZ27,"")</f>
        <v/>
      </c>
      <c r="X27" s="107" t="str">
        <f>IF(larvae!AZ29&gt;0,larvae!AZ29,"")</f>
        <v/>
      </c>
      <c r="Y27" s="107" t="str">
        <f>IF(larvae!AZ30&gt;0,larvae!AZ30,"")</f>
        <v/>
      </c>
      <c r="Z27" s="108" t="str">
        <f>IF(larvae!AZ31&gt;0,larvae!AZ31,"")</f>
        <v/>
      </c>
    </row>
    <row r="28" spans="1:26" x14ac:dyDescent="0.2">
      <c r="A28" s="137" t="str">
        <f t="shared" si="1"/>
        <v>Nebularmis bhutanensis</v>
      </c>
      <c r="B28" s="79" t="str">
        <f t="shared" si="1"/>
        <v>BT.001</v>
      </c>
      <c r="C28" s="99">
        <f>larvae!BB1</f>
        <v>27</v>
      </c>
      <c r="D28" s="100" t="str">
        <f>IF(larvae!BB3&gt;0,larvae!BB3,"")</f>
        <v/>
      </c>
      <c r="E28" s="109" t="str">
        <f>IF(larvae!BB4&gt;0,larvae!BB4,"")</f>
        <v/>
      </c>
      <c r="F28" s="109" t="str">
        <f>IF(larvae!BB6&gt;0,larvae!BB6,"")</f>
        <v/>
      </c>
      <c r="G28" s="109" t="str">
        <f>IF(larvae!BB7&gt;0,larvae!BB7,"")</f>
        <v/>
      </c>
      <c r="H28" s="109" t="str">
        <f>IF(larvae!BB8&gt;0,larvae!BB8,"")</f>
        <v/>
      </c>
      <c r="I28" s="109" t="str">
        <f>IF(larvae!BB9&gt;0,larvae!BB9,"")</f>
        <v/>
      </c>
      <c r="J28" s="109" t="str">
        <f>IF(larvae!BB10&gt;0,larvae!BB10,"")</f>
        <v/>
      </c>
      <c r="K28" s="108" t="str">
        <f>IF(larvae!BB11&gt;0,larvae!BB11,"")</f>
        <v/>
      </c>
      <c r="L28" s="109" t="str">
        <f>IF(larvae!BB13&gt;0,larvae!BB13,"")</f>
        <v/>
      </c>
      <c r="M28" s="109" t="str">
        <f>IF(larvae!BB14&gt;0,larvae!BB14,"")</f>
        <v/>
      </c>
      <c r="N28" s="109" t="str">
        <f>IF(larvae!BB15&gt;0,larvae!BB15,"")</f>
        <v/>
      </c>
      <c r="O28" s="109" t="str">
        <f>IF(larvae!BB17&gt;0,larvae!BB17,"")</f>
        <v/>
      </c>
      <c r="P28" s="109" t="str">
        <f>IF(larvae!BB18&gt;0,larvae!BB18,"")</f>
        <v/>
      </c>
      <c r="Q28" s="108" t="str">
        <f>IF(larvae!BB19&gt;0,larvae!BB19,"")</f>
        <v/>
      </c>
      <c r="R28" s="109" t="str">
        <f>IF(larvae!BB21&gt;0,larvae!BB21,"")</f>
        <v/>
      </c>
      <c r="S28" s="109" t="str">
        <f>IF(larvae!BB22&gt;0,larvae!BB22,"")</f>
        <v/>
      </c>
      <c r="T28" s="108" t="str">
        <f>IF(larvae!BB23&gt;0,larvae!BB23,"")</f>
        <v/>
      </c>
      <c r="U28" s="109" t="str">
        <f>IF(larvae!BB25&gt;0,larvae!BB25,"")</f>
        <v/>
      </c>
      <c r="V28" s="107" t="str">
        <f>IF(larvae!BB26&gt;0,larvae!BB26,"")</f>
        <v/>
      </c>
      <c r="W28" s="108" t="str">
        <f>IF(larvae!BB27&gt;0,larvae!BB27,"")</f>
        <v/>
      </c>
      <c r="X28" s="107" t="str">
        <f>IF(larvae!BB29&gt;0,larvae!BB29,"")</f>
        <v/>
      </c>
      <c r="Y28" s="107" t="str">
        <f>IF(larvae!BB30&gt;0,larvae!BB30,"")</f>
        <v/>
      </c>
      <c r="Z28" s="108" t="str">
        <f>IF(larvae!BB31&gt;0,larvae!BB31,"")</f>
        <v/>
      </c>
    </row>
    <row r="29" spans="1:26" x14ac:dyDescent="0.2">
      <c r="A29" s="137" t="str">
        <f t="shared" si="1"/>
        <v>Nebularmis bhutanensis</v>
      </c>
      <c r="B29" s="79" t="str">
        <f t="shared" si="1"/>
        <v>BT.001</v>
      </c>
      <c r="C29" s="99">
        <f>larvae!BD1</f>
        <v>28</v>
      </c>
      <c r="D29" s="100" t="str">
        <f>IF(larvae!BD3&gt;0,larvae!BD3,"")</f>
        <v/>
      </c>
      <c r="E29" s="109" t="str">
        <f>IF(larvae!BD4&gt;0,larvae!BD4,"")</f>
        <v/>
      </c>
      <c r="F29" s="109" t="str">
        <f>IF(larvae!BD6&gt;0,larvae!BD6,"")</f>
        <v/>
      </c>
      <c r="G29" s="109" t="str">
        <f>IF(larvae!BD7&gt;0,larvae!BD7,"")</f>
        <v/>
      </c>
      <c r="H29" s="109" t="str">
        <f>IF(larvae!BD8&gt;0,larvae!BD8,"")</f>
        <v/>
      </c>
      <c r="I29" s="109" t="str">
        <f>IF(larvae!BD9&gt;0,larvae!BD9,"")</f>
        <v/>
      </c>
      <c r="J29" s="109" t="str">
        <f>IF(larvae!BD10&gt;0,larvae!BD10,"")</f>
        <v/>
      </c>
      <c r="K29" s="108" t="str">
        <f>IF(larvae!BD11&gt;0,larvae!BD11,"")</f>
        <v/>
      </c>
      <c r="L29" s="109" t="str">
        <f>IF(larvae!BD13&gt;0,larvae!BD13,"")</f>
        <v/>
      </c>
      <c r="M29" s="109" t="str">
        <f>IF(larvae!BD14&gt;0,larvae!BD14,"")</f>
        <v/>
      </c>
      <c r="N29" s="109" t="str">
        <f>IF(larvae!BD15&gt;0,larvae!BD15,"")</f>
        <v/>
      </c>
      <c r="O29" s="109" t="str">
        <f>IF(larvae!BD17&gt;0,larvae!BD17,"")</f>
        <v/>
      </c>
      <c r="P29" s="109" t="str">
        <f>IF(larvae!BD18&gt;0,larvae!BD18,"")</f>
        <v/>
      </c>
      <c r="Q29" s="108" t="str">
        <f>IF(larvae!BD19&gt;0,larvae!BD19,"")</f>
        <v/>
      </c>
      <c r="R29" s="109" t="str">
        <f>IF(larvae!BD21&gt;0,larvae!BD21,"")</f>
        <v/>
      </c>
      <c r="S29" s="109" t="str">
        <f>IF(larvae!BD22&gt;0,larvae!BD22,"")</f>
        <v/>
      </c>
      <c r="T29" s="108" t="str">
        <f>IF(larvae!BD23&gt;0,larvae!BD23,"")</f>
        <v/>
      </c>
      <c r="U29" s="109" t="str">
        <f>IF(larvae!BD25&gt;0,larvae!BD25,"")</f>
        <v/>
      </c>
      <c r="V29" s="107" t="str">
        <f>IF(larvae!BD26&gt;0,larvae!BD26,"")</f>
        <v/>
      </c>
      <c r="W29" s="108" t="str">
        <f>IF(larvae!BD27&gt;0,larvae!BD27,"")</f>
        <v/>
      </c>
      <c r="X29" s="107" t="str">
        <f>IF(larvae!BD29&gt;0,larvae!BD29,"")</f>
        <v/>
      </c>
      <c r="Y29" s="107" t="str">
        <f>IF(larvae!BD30&gt;0,larvae!BD30,"")</f>
        <v/>
      </c>
      <c r="Z29" s="108" t="str">
        <f>IF(larvae!BD31&gt;0,larvae!BD31,"")</f>
        <v/>
      </c>
    </row>
    <row r="30" spans="1:26" x14ac:dyDescent="0.2">
      <c r="A30" s="137" t="str">
        <f t="shared" si="1"/>
        <v>Nebularmis bhutanensis</v>
      </c>
      <c r="B30" s="79" t="str">
        <f t="shared" si="1"/>
        <v>BT.001</v>
      </c>
      <c r="C30" s="99">
        <f>larvae!BF1</f>
        <v>29</v>
      </c>
      <c r="D30" s="100" t="str">
        <f>IF(larvae!BF3&gt;0,larvae!BF3,"")</f>
        <v/>
      </c>
      <c r="E30" s="109" t="str">
        <f>IF(larvae!BF4&gt;0,larvae!BF4,"")</f>
        <v/>
      </c>
      <c r="F30" s="109" t="str">
        <f>IF(larvae!BF6&gt;0,larvae!BF6,"")</f>
        <v/>
      </c>
      <c r="G30" s="109" t="str">
        <f>IF(larvae!BF7&gt;0,larvae!BF7,"")</f>
        <v/>
      </c>
      <c r="H30" s="109" t="str">
        <f>IF(larvae!BF8&gt;0,larvae!BF8,"")</f>
        <v/>
      </c>
      <c r="I30" s="109" t="str">
        <f>IF(larvae!BF9&gt;0,larvae!BF9,"")</f>
        <v/>
      </c>
      <c r="J30" s="109" t="str">
        <f>IF(larvae!BF10&gt;0,larvae!BF10,"")</f>
        <v/>
      </c>
      <c r="K30" s="108" t="str">
        <f>IF(larvae!BF11&gt;0,larvae!BF11,"")</f>
        <v/>
      </c>
      <c r="L30" s="109" t="str">
        <f>IF(larvae!BF13&gt;0,larvae!BF13,"")</f>
        <v/>
      </c>
      <c r="M30" s="109" t="str">
        <f>IF(larvae!BF14&gt;0,larvae!BF14,"")</f>
        <v/>
      </c>
      <c r="N30" s="109" t="str">
        <f>IF(larvae!BF15&gt;0,larvae!BF15,"")</f>
        <v/>
      </c>
      <c r="O30" s="109" t="str">
        <f>IF(larvae!BF17&gt;0,larvae!BF17,"")</f>
        <v/>
      </c>
      <c r="P30" s="109" t="str">
        <f>IF(larvae!BF18&gt;0,larvae!BF18,"")</f>
        <v/>
      </c>
      <c r="Q30" s="108" t="str">
        <f>IF(larvae!BF19&gt;0,larvae!BF19,"")</f>
        <v/>
      </c>
      <c r="R30" s="109" t="str">
        <f>IF(larvae!BF21&gt;0,larvae!BF21,"")</f>
        <v/>
      </c>
      <c r="S30" s="109" t="str">
        <f>IF(larvae!BF22&gt;0,larvae!BF22,"")</f>
        <v/>
      </c>
      <c r="T30" s="108" t="str">
        <f>IF(larvae!BF23&gt;0,larvae!BF23,"")</f>
        <v/>
      </c>
      <c r="U30" s="109" t="str">
        <f>IF(larvae!BF25&gt;0,larvae!BF25,"")</f>
        <v/>
      </c>
      <c r="V30" s="107" t="str">
        <f>IF(larvae!BF26&gt;0,larvae!BF26,"")</f>
        <v/>
      </c>
      <c r="W30" s="108" t="str">
        <f>IF(larvae!BF27&gt;0,larvae!BF27,"")</f>
        <v/>
      </c>
      <c r="X30" s="107" t="str">
        <f>IF(larvae!BF29&gt;0,larvae!BF29,"")</f>
        <v/>
      </c>
      <c r="Y30" s="107" t="str">
        <f>IF(larvae!BF30&gt;0,larvae!BF30,"")</f>
        <v/>
      </c>
      <c r="Z30" s="108" t="str">
        <f>IF(larvae!BF31&gt;0,larvae!BF31,"")</f>
        <v/>
      </c>
    </row>
    <row r="31" spans="1:26" x14ac:dyDescent="0.2">
      <c r="A31" s="137" t="str">
        <f t="shared" si="1"/>
        <v>Nebularmis bhutanensis</v>
      </c>
      <c r="B31" s="79" t="str">
        <f t="shared" si="1"/>
        <v>BT.001</v>
      </c>
      <c r="C31" s="99">
        <f>larvae!BH1</f>
        <v>30</v>
      </c>
      <c r="D31" s="100" t="str">
        <f>IF(larvae!BH3&gt;0,larvae!BH3,"")</f>
        <v/>
      </c>
      <c r="E31" s="109" t="str">
        <f>IF(larvae!BH4&gt;0,larvae!BH4,"")</f>
        <v/>
      </c>
      <c r="F31" s="109" t="str">
        <f>IF(larvae!BH6&gt;0,larvae!BH6,"")</f>
        <v/>
      </c>
      <c r="G31" s="109" t="str">
        <f>IF(larvae!BH7&gt;0,larvae!BH7,"")</f>
        <v/>
      </c>
      <c r="H31" s="109" t="str">
        <f>IF(larvae!BH8&gt;0,larvae!BH8,"")</f>
        <v/>
      </c>
      <c r="I31" s="109" t="str">
        <f>IF(larvae!BH9&gt;0,larvae!BH9,"")</f>
        <v/>
      </c>
      <c r="J31" s="109" t="str">
        <f>IF(larvae!BH10&gt;0,larvae!BH10,"")</f>
        <v/>
      </c>
      <c r="K31" s="108" t="str">
        <f>IF(larvae!BH11&gt;0,larvae!BH11,"")</f>
        <v/>
      </c>
      <c r="L31" s="109" t="str">
        <f>IF(larvae!BH13&gt;0,larvae!BH13,"")</f>
        <v/>
      </c>
      <c r="M31" s="109" t="str">
        <f>IF(larvae!BH14&gt;0,larvae!BH14,"")</f>
        <v/>
      </c>
      <c r="N31" s="109" t="str">
        <f>IF(larvae!BH15&gt;0,larvae!BH15,"")</f>
        <v/>
      </c>
      <c r="O31" s="109" t="str">
        <f>IF(larvae!BH17&gt;0,larvae!BH17,"")</f>
        <v/>
      </c>
      <c r="P31" s="109" t="str">
        <f>IF(larvae!BH18&gt;0,larvae!BH18,"")</f>
        <v/>
      </c>
      <c r="Q31" s="108" t="str">
        <f>IF(larvae!BH19&gt;0,larvae!BH19,"")</f>
        <v/>
      </c>
      <c r="R31" s="109" t="str">
        <f>IF(larvae!BH21&gt;0,larvae!BH21,"")</f>
        <v/>
      </c>
      <c r="S31" s="109" t="str">
        <f>IF(larvae!BH22&gt;0,larvae!BH22,"")</f>
        <v/>
      </c>
      <c r="T31" s="108" t="str">
        <f>IF(larvae!BH23&gt;0,larvae!BH23,"")</f>
        <v/>
      </c>
      <c r="U31" s="109" t="str">
        <f>IF(larvae!BH25&gt;0,larvae!BH25,"")</f>
        <v/>
      </c>
      <c r="V31" s="107" t="str">
        <f>IF(larvae!BH26&gt;0,larvae!BH26,"")</f>
        <v/>
      </c>
      <c r="W31" s="108" t="str">
        <f>IF(larvae!BH27&gt;0,larvae!BH27,"")</f>
        <v/>
      </c>
      <c r="X31" s="107" t="str">
        <f>IF(larvae!BH29&gt;0,larvae!BH29,"")</f>
        <v/>
      </c>
      <c r="Y31" s="107" t="str">
        <f>IF(larvae!BH30&gt;0,larvae!BH30,"")</f>
        <v/>
      </c>
      <c r="Z31" s="108" t="str">
        <f>IF(larvae!BH31&gt;0,larvae!BH31,"")</f>
        <v/>
      </c>
    </row>
  </sheetData>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6FF66"/>
  </sheetPr>
  <dimension ref="A1:S31"/>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22.140625" style="138" bestFit="1" customWidth="1"/>
    <col min="2" max="2" width="16.85546875" style="80" customWidth="1"/>
    <col min="3" max="3" width="9.140625" style="66"/>
    <col min="4" max="4" width="9.140625" style="64" customWidth="1"/>
    <col min="5" max="11" width="9.140625" style="64"/>
    <col min="12" max="19" width="6.7109375" style="64" customWidth="1"/>
    <col min="20" max="16384" width="9.140625" style="64"/>
  </cols>
  <sheetData>
    <row r="1" spans="1:19" ht="38.25" x14ac:dyDescent="0.2">
      <c r="A1" s="137" t="s">
        <v>46</v>
      </c>
      <c r="B1" s="81" t="s">
        <v>47</v>
      </c>
      <c r="C1" s="67" t="s">
        <v>31</v>
      </c>
      <c r="D1" s="82" t="s">
        <v>4</v>
      </c>
      <c r="E1" s="82" t="s">
        <v>32</v>
      </c>
      <c r="F1" s="82" t="s">
        <v>33</v>
      </c>
      <c r="G1" s="82" t="s">
        <v>34</v>
      </c>
      <c r="H1" s="82" t="s">
        <v>35</v>
      </c>
      <c r="I1" s="82" t="s">
        <v>36</v>
      </c>
      <c r="J1" s="82" t="s">
        <v>5</v>
      </c>
      <c r="K1" s="82" t="s">
        <v>6</v>
      </c>
      <c r="L1" s="82" t="s">
        <v>48</v>
      </c>
      <c r="M1" s="82" t="s">
        <v>49</v>
      </c>
      <c r="N1" s="82" t="s">
        <v>50</v>
      </c>
      <c r="O1" s="82" t="s">
        <v>51</v>
      </c>
      <c r="P1" s="82" t="s">
        <v>52</v>
      </c>
      <c r="Q1" s="82" t="s">
        <v>53</v>
      </c>
      <c r="R1" s="82" t="s">
        <v>54</v>
      </c>
      <c r="S1" s="82" t="s">
        <v>55</v>
      </c>
    </row>
    <row r="2" spans="1:19" x14ac:dyDescent="0.2">
      <c r="A2" s="137" t="str">
        <f>'larvae_stats (μm)'!A$2</f>
        <v>Nebularmis bhutanensis</v>
      </c>
      <c r="B2" s="78" t="str">
        <f>'larvae_stats (μm)'!B$2</f>
        <v>BT.001</v>
      </c>
      <c r="C2" s="99">
        <f>larvae!B1</f>
        <v>1</v>
      </c>
      <c r="D2" s="101" t="str">
        <f>IF(larvae!C3&gt;0,larvae!C3,"")</f>
        <v/>
      </c>
      <c r="E2" s="110" t="str">
        <f>IF(larvae!C6&gt;0,larvae!C6,"")</f>
        <v/>
      </c>
      <c r="F2" s="110" t="str">
        <f>IF(larvae!C7&gt;0,larvae!C7,"")</f>
        <v/>
      </c>
      <c r="G2" s="110" t="str">
        <f>IF(larvae!C8&gt;0,larvae!C8,"")</f>
        <v/>
      </c>
      <c r="H2" s="110" t="str">
        <f>IF(larvae!C9&gt;0,larvae!C9,"")</f>
        <v/>
      </c>
      <c r="I2" s="110" t="str">
        <f>IF(larvae!C10&gt;0,larvae!C10,"")</f>
        <v/>
      </c>
      <c r="J2" s="110" t="str">
        <f>IF(larvae!C13&gt;0,larvae!C13,"")</f>
        <v/>
      </c>
      <c r="K2" s="110" t="str">
        <f>IF(larvae!C14&gt;0,larvae!C14,"")</f>
        <v/>
      </c>
      <c r="L2" s="110" t="str">
        <f>IF(larvae!C17&gt;0,larvae!C17,"")</f>
        <v/>
      </c>
      <c r="M2" s="110" t="str">
        <f>IF(larvae!C18&gt;0,larvae!C18,"")</f>
        <v/>
      </c>
      <c r="N2" s="110" t="str">
        <f>IF(larvae!C21&gt;0,larvae!C21,"")</f>
        <v/>
      </c>
      <c r="O2" s="110" t="str">
        <f>IF(larvae!C22&gt;0,larvae!C22,"")</f>
        <v/>
      </c>
      <c r="P2" s="110" t="str">
        <f>IF(larvae!C25&gt;0,larvae!C25,"")</f>
        <v/>
      </c>
      <c r="Q2" s="111" t="str">
        <f>IF(larvae!C26&gt;0,larvae!C26,"")</f>
        <v/>
      </c>
      <c r="R2" s="111" t="str">
        <f>IF(larvae!C29&gt;0,larvae!C29,"")</f>
        <v/>
      </c>
      <c r="S2" s="111" t="str">
        <f>IF(larvae!C30&gt;0,larvae!C30,"")</f>
        <v/>
      </c>
    </row>
    <row r="3" spans="1:19" x14ac:dyDescent="0.2">
      <c r="A3" s="137" t="str">
        <f>'larvae_stats (μm)'!A$2</f>
        <v>Nebularmis bhutanensis</v>
      </c>
      <c r="B3" s="78" t="str">
        <f>'larvae_stats (μm)'!B$2</f>
        <v>BT.001</v>
      </c>
      <c r="C3" s="99">
        <f>larvae!D1</f>
        <v>2</v>
      </c>
      <c r="D3" s="101" t="str">
        <f>IF(larvae!E3&gt;0,larvae!E3,"")</f>
        <v/>
      </c>
      <c r="E3" s="111" t="str">
        <f>IF(larvae!E6&gt;0,larvae!E6,"")</f>
        <v/>
      </c>
      <c r="F3" s="111" t="str">
        <f>IF(larvae!E7&gt;0,larvae!E7,"")</f>
        <v/>
      </c>
      <c r="G3" s="111" t="str">
        <f>IF(larvae!E8&gt;0,larvae!E8,"")</f>
        <v/>
      </c>
      <c r="H3" s="111" t="str">
        <f>IF(larvae!E9&gt;0,larvae!E9,"")</f>
        <v/>
      </c>
      <c r="I3" s="111" t="str">
        <f>IF(larvae!E10&gt;0,larvae!E10,"")</f>
        <v/>
      </c>
      <c r="J3" s="111" t="str">
        <f>IF(larvae!E13&gt;0,larvae!E13,"")</f>
        <v/>
      </c>
      <c r="K3" s="111" t="str">
        <f>IF(larvae!E14&gt;0,larvae!E14,"")</f>
        <v/>
      </c>
      <c r="L3" s="111" t="str">
        <f>IF(larvae!E17&gt;0,larvae!E17,"")</f>
        <v/>
      </c>
      <c r="M3" s="111" t="str">
        <f>IF(larvae!E18&gt;0,larvae!E18,"")</f>
        <v/>
      </c>
      <c r="N3" s="111" t="str">
        <f>IF(larvae!E21&gt;0,larvae!E21,"")</f>
        <v/>
      </c>
      <c r="O3" s="111" t="str">
        <f>IF(larvae!E22&gt;0,larvae!E22,"")</f>
        <v/>
      </c>
      <c r="P3" s="111" t="str">
        <f>IF(larvae!E25&gt;0,larvae!E25,"")</f>
        <v/>
      </c>
      <c r="Q3" s="111" t="str">
        <f>IF(larvae!E26&gt;0,larvae!E26,"")</f>
        <v/>
      </c>
      <c r="R3" s="111" t="str">
        <f>IF(larvae!E29&gt;0,larvae!E29,"")</f>
        <v/>
      </c>
      <c r="S3" s="111" t="str">
        <f>IF(larvae!E30&gt;0,larvae!E30,"")</f>
        <v/>
      </c>
    </row>
    <row r="4" spans="1:19" x14ac:dyDescent="0.2">
      <c r="A4" s="137" t="str">
        <f>'larvae_stats (μm)'!A$2</f>
        <v>Nebularmis bhutanensis</v>
      </c>
      <c r="B4" s="78" t="str">
        <f>'larvae_stats (μm)'!B$2</f>
        <v>BT.001</v>
      </c>
      <c r="C4" s="99">
        <f>larvae!F1</f>
        <v>3</v>
      </c>
      <c r="D4" s="101" t="str">
        <f>IF(larvae!G3&gt;0,larvae!G3,"")</f>
        <v/>
      </c>
      <c r="E4" s="111" t="str">
        <f>IF(larvae!G6&gt;0,larvae!G6,"")</f>
        <v/>
      </c>
      <c r="F4" s="111" t="str">
        <f>IF(larvae!G7&gt;0,larvae!G7,"")</f>
        <v/>
      </c>
      <c r="G4" s="111" t="str">
        <f>IF(larvae!G8&gt;0,larvae!G8,"")</f>
        <v/>
      </c>
      <c r="H4" s="111" t="str">
        <f>IF(larvae!G9&gt;0,larvae!G9,"")</f>
        <v/>
      </c>
      <c r="I4" s="111" t="str">
        <f>IF(larvae!G10&gt;0,larvae!G10,"")</f>
        <v/>
      </c>
      <c r="J4" s="111" t="str">
        <f>IF(larvae!G13&gt;0,larvae!G13,"")</f>
        <v/>
      </c>
      <c r="K4" s="111" t="str">
        <f>IF(larvae!G14&gt;0,larvae!G14,"")</f>
        <v/>
      </c>
      <c r="L4" s="111" t="str">
        <f>IF(larvae!G17&gt;0,larvae!G17,"")</f>
        <v/>
      </c>
      <c r="M4" s="111" t="str">
        <f>IF(larvae!G18&gt;0,larvae!G18,"")</f>
        <v/>
      </c>
      <c r="N4" s="111" t="str">
        <f>IF(larvae!G21&gt;0,larvae!G21,"")</f>
        <v/>
      </c>
      <c r="O4" s="111" t="str">
        <f>IF(larvae!G22&gt;0,larvae!G22,"")</f>
        <v/>
      </c>
      <c r="P4" s="111" t="str">
        <f>IF(larvae!G25&gt;0,larvae!G25,"")</f>
        <v/>
      </c>
      <c r="Q4" s="111" t="str">
        <f>IF(larvae!G26&gt;0,larvae!G26,"")</f>
        <v/>
      </c>
      <c r="R4" s="111" t="str">
        <f>IF(larvae!G29&gt;0,larvae!G29,"")</f>
        <v/>
      </c>
      <c r="S4" s="111" t="str">
        <f>IF(larvae!G30&gt;0,larvae!G30,"")</f>
        <v/>
      </c>
    </row>
    <row r="5" spans="1:19" x14ac:dyDescent="0.2">
      <c r="A5" s="137" t="str">
        <f>'larvae_stats (μm)'!A$2</f>
        <v>Nebularmis bhutanensis</v>
      </c>
      <c r="B5" s="78" t="str">
        <f>'larvae_stats (μm)'!B$2</f>
        <v>BT.001</v>
      </c>
      <c r="C5" s="99">
        <f>larvae!H1</f>
        <v>4</v>
      </c>
      <c r="D5" s="101" t="str">
        <f>IF(larvae!I3&gt;0,larvae!I3,"")</f>
        <v/>
      </c>
      <c r="E5" s="111" t="str">
        <f>IF(larvae!I6&gt;0,larvae!I6,"")</f>
        <v/>
      </c>
      <c r="F5" s="111" t="str">
        <f>IF(larvae!I7&gt;0,larvae!I7,"")</f>
        <v/>
      </c>
      <c r="G5" s="111" t="str">
        <f>IF(larvae!I8&gt;0,larvae!I8,"")</f>
        <v/>
      </c>
      <c r="H5" s="111" t="str">
        <f>IF(larvae!I9&gt;0,larvae!I9,"")</f>
        <v/>
      </c>
      <c r="I5" s="111" t="str">
        <f>IF(larvae!I10&gt;0,larvae!I10,"")</f>
        <v/>
      </c>
      <c r="J5" s="111" t="str">
        <f>IF(larvae!I13&gt;0,larvae!I13,"")</f>
        <v/>
      </c>
      <c r="K5" s="111" t="str">
        <f>IF(larvae!I14&gt;0,larvae!I14,"")</f>
        <v/>
      </c>
      <c r="L5" s="111" t="str">
        <f>IF(larvae!I17&gt;0,larvae!I17,"")</f>
        <v/>
      </c>
      <c r="M5" s="111" t="str">
        <f>IF(larvae!I18&gt;0,larvae!I18,"")</f>
        <v/>
      </c>
      <c r="N5" s="111" t="str">
        <f>IF(larvae!I21&gt;0,larvae!I21,"")</f>
        <v/>
      </c>
      <c r="O5" s="111" t="str">
        <f>IF(larvae!I22&gt;0,larvae!I22,"")</f>
        <v/>
      </c>
      <c r="P5" s="111" t="str">
        <f>IF(larvae!I25&gt;0,larvae!I25,"")</f>
        <v/>
      </c>
      <c r="Q5" s="111" t="str">
        <f>IF(larvae!I26&gt;0,larvae!I26,"")</f>
        <v/>
      </c>
      <c r="R5" s="111" t="str">
        <f>IF(larvae!I29&gt;0,larvae!I29,"")</f>
        <v/>
      </c>
      <c r="S5" s="111" t="str">
        <f>IF(larvae!I30&gt;0,larvae!I30,"")</f>
        <v/>
      </c>
    </row>
    <row r="6" spans="1:19" x14ac:dyDescent="0.2">
      <c r="A6" s="137" t="str">
        <f>'larvae_stats (μm)'!A$2</f>
        <v>Nebularmis bhutanensis</v>
      </c>
      <c r="B6" s="78" t="str">
        <f>'larvae_stats (μm)'!B$2</f>
        <v>BT.001</v>
      </c>
      <c r="C6" s="99">
        <f>larvae!J1</f>
        <v>5</v>
      </c>
      <c r="D6" s="101" t="str">
        <f>IF(larvae!K3&gt;0,larvae!K3,"")</f>
        <v/>
      </c>
      <c r="E6" s="111" t="str">
        <f>IF(larvae!K6&gt;0,larvae!K6,"")</f>
        <v/>
      </c>
      <c r="F6" s="111" t="str">
        <f>IF(larvae!K7&gt;0,larvae!K7,"")</f>
        <v/>
      </c>
      <c r="G6" s="111" t="str">
        <f>IF(larvae!K8&gt;0,larvae!K8,"")</f>
        <v/>
      </c>
      <c r="H6" s="111" t="str">
        <f>IF(larvae!K9&gt;0,larvae!K9,"")</f>
        <v/>
      </c>
      <c r="I6" s="111" t="str">
        <f>IF(larvae!K10&gt;0,larvae!K10,"")</f>
        <v/>
      </c>
      <c r="J6" s="111" t="str">
        <f>IF(larvae!K13&gt;0,larvae!K13,"")</f>
        <v/>
      </c>
      <c r="K6" s="111" t="str">
        <f>IF(larvae!K14&gt;0,larvae!K14,"")</f>
        <v/>
      </c>
      <c r="L6" s="111" t="str">
        <f>IF(larvae!K17&gt;0,larvae!K17,"")</f>
        <v/>
      </c>
      <c r="M6" s="111" t="str">
        <f>IF(larvae!K18&gt;0,larvae!K18,"")</f>
        <v/>
      </c>
      <c r="N6" s="111" t="str">
        <f>IF(larvae!K21&gt;0,larvae!K21,"")</f>
        <v/>
      </c>
      <c r="O6" s="111" t="str">
        <f>IF(larvae!K22&gt;0,larvae!K22,"")</f>
        <v/>
      </c>
      <c r="P6" s="111" t="str">
        <f>IF(larvae!K25&gt;0,larvae!K25,"")</f>
        <v/>
      </c>
      <c r="Q6" s="111" t="str">
        <f>IF(larvae!K26&gt;0,larvae!K26,"")</f>
        <v/>
      </c>
      <c r="R6" s="111" t="str">
        <f>IF(larvae!K29&gt;0,larvae!K29,"")</f>
        <v/>
      </c>
      <c r="S6" s="111" t="str">
        <f>IF(larvae!K30&gt;0,larvae!K30,"")</f>
        <v/>
      </c>
    </row>
    <row r="7" spans="1:19" x14ac:dyDescent="0.2">
      <c r="A7" s="137" t="str">
        <f>'larvae_stats (μm)'!A$2</f>
        <v>Nebularmis bhutanensis</v>
      </c>
      <c r="B7" s="78" t="str">
        <f>'larvae_stats (μm)'!B$2</f>
        <v>BT.001</v>
      </c>
      <c r="C7" s="99">
        <f>larvae!L1</f>
        <v>6</v>
      </c>
      <c r="D7" s="101" t="str">
        <f>IF(larvae!M3&gt;0,larvae!M3,"")</f>
        <v/>
      </c>
      <c r="E7" s="111" t="str">
        <f>IF(larvae!M6&gt;0,larvae!M6,"")</f>
        <v/>
      </c>
      <c r="F7" s="111" t="str">
        <f>IF(larvae!M7&gt;0,larvae!M7,"")</f>
        <v/>
      </c>
      <c r="G7" s="111" t="str">
        <f>IF(larvae!M8&gt;0,larvae!M8,"")</f>
        <v/>
      </c>
      <c r="H7" s="111" t="str">
        <f>IF(larvae!M9&gt;0,larvae!M9,"")</f>
        <v/>
      </c>
      <c r="I7" s="111" t="str">
        <f>IF(larvae!M10&gt;0,larvae!M10,"")</f>
        <v/>
      </c>
      <c r="J7" s="111" t="str">
        <f>IF(larvae!M13&gt;0,larvae!M13,"")</f>
        <v/>
      </c>
      <c r="K7" s="111" t="str">
        <f>IF(larvae!M14&gt;0,larvae!M14,"")</f>
        <v/>
      </c>
      <c r="L7" s="111" t="str">
        <f>IF(larvae!M17&gt;0,larvae!M17,"")</f>
        <v/>
      </c>
      <c r="M7" s="111" t="str">
        <f>IF(larvae!M18&gt;0,larvae!M18,"")</f>
        <v/>
      </c>
      <c r="N7" s="111" t="str">
        <f>IF(larvae!M21&gt;0,larvae!M21,"")</f>
        <v/>
      </c>
      <c r="O7" s="111" t="str">
        <f>IF(larvae!M22&gt;0,larvae!M22,"")</f>
        <v/>
      </c>
      <c r="P7" s="111" t="str">
        <f>IF(larvae!M25&gt;0,larvae!M25,"")</f>
        <v/>
      </c>
      <c r="Q7" s="111" t="str">
        <f>IF(larvae!M26&gt;0,larvae!M26,"")</f>
        <v/>
      </c>
      <c r="R7" s="111" t="str">
        <f>IF(larvae!M29&gt;0,larvae!M29,"")</f>
        <v/>
      </c>
      <c r="S7" s="111" t="str">
        <f>IF(larvae!M30&gt;0,larvae!M30,"")</f>
        <v/>
      </c>
    </row>
    <row r="8" spans="1:19" x14ac:dyDescent="0.2">
      <c r="A8" s="137" t="str">
        <f>'larvae_stats (μm)'!A$2</f>
        <v>Nebularmis bhutanensis</v>
      </c>
      <c r="B8" s="78" t="str">
        <f>'larvae_stats (μm)'!B$2</f>
        <v>BT.001</v>
      </c>
      <c r="C8" s="99">
        <f>larvae!N1</f>
        <v>7</v>
      </c>
      <c r="D8" s="101" t="str">
        <f>IF(larvae!O3&gt;0,larvae!O3,"")</f>
        <v/>
      </c>
      <c r="E8" s="111" t="str">
        <f>IF(larvae!O6&gt;0,larvae!O6,"")</f>
        <v/>
      </c>
      <c r="F8" s="111" t="str">
        <f>IF(larvae!O7&gt;0,larvae!O7,"")</f>
        <v/>
      </c>
      <c r="G8" s="111" t="str">
        <f>IF(larvae!O8&gt;0,larvae!O8,"")</f>
        <v/>
      </c>
      <c r="H8" s="111" t="str">
        <f>IF(larvae!O9&gt;0,larvae!O9,"")</f>
        <v/>
      </c>
      <c r="I8" s="111" t="str">
        <f>IF(larvae!O10&gt;0,larvae!O10,"")</f>
        <v/>
      </c>
      <c r="J8" s="111" t="str">
        <f>IF(larvae!O13&gt;0,larvae!O13,"")</f>
        <v/>
      </c>
      <c r="K8" s="111" t="str">
        <f>IF(larvae!O14&gt;0,larvae!O14,"")</f>
        <v/>
      </c>
      <c r="L8" s="111" t="str">
        <f>IF(larvae!O17&gt;0,larvae!O17,"")</f>
        <v/>
      </c>
      <c r="M8" s="111" t="str">
        <f>IF(larvae!O18&gt;0,larvae!O18,"")</f>
        <v/>
      </c>
      <c r="N8" s="111" t="str">
        <f>IF(larvae!O21&gt;0,larvae!O21,"")</f>
        <v/>
      </c>
      <c r="O8" s="111" t="str">
        <f>IF(larvae!O22&gt;0,larvae!O22,"")</f>
        <v/>
      </c>
      <c r="P8" s="111" t="str">
        <f>IF(larvae!O25&gt;0,larvae!O25,"")</f>
        <v/>
      </c>
      <c r="Q8" s="111" t="str">
        <f>IF(larvae!O26&gt;0,larvae!O26,"")</f>
        <v/>
      </c>
      <c r="R8" s="111" t="str">
        <f>IF(larvae!O29&gt;0,larvae!O29,"")</f>
        <v/>
      </c>
      <c r="S8" s="111" t="str">
        <f>IF(larvae!O30&gt;0,larvae!O30,"")</f>
        <v/>
      </c>
    </row>
    <row r="9" spans="1:19" x14ac:dyDescent="0.2">
      <c r="A9" s="137" t="str">
        <f>'larvae_stats (μm)'!A$2</f>
        <v>Nebularmis bhutanensis</v>
      </c>
      <c r="B9" s="78" t="str">
        <f>'larvae_stats (μm)'!B$2</f>
        <v>BT.001</v>
      </c>
      <c r="C9" s="99">
        <f>larvae!P1</f>
        <v>8</v>
      </c>
      <c r="D9" s="101" t="str">
        <f>IF(larvae!Q3&gt;0,larvae!Q3,"")</f>
        <v/>
      </c>
      <c r="E9" s="111" t="str">
        <f>IF(larvae!Q6&gt;0,larvae!Q6,"")</f>
        <v/>
      </c>
      <c r="F9" s="111" t="str">
        <f>IF(larvae!Q7&gt;0,larvae!Q7,"")</f>
        <v/>
      </c>
      <c r="G9" s="111" t="str">
        <f>IF(larvae!Q8&gt;0,larvae!Q8,"")</f>
        <v/>
      </c>
      <c r="H9" s="111" t="str">
        <f>IF(larvae!Q9&gt;0,larvae!Q9,"")</f>
        <v/>
      </c>
      <c r="I9" s="111" t="str">
        <f>IF(larvae!Q10&gt;0,larvae!Q10,"")</f>
        <v/>
      </c>
      <c r="J9" s="111" t="str">
        <f>IF(larvae!Q13&gt;0,larvae!Q13,"")</f>
        <v/>
      </c>
      <c r="K9" s="111" t="str">
        <f>IF(larvae!Q14&gt;0,larvae!Q14,"")</f>
        <v/>
      </c>
      <c r="L9" s="111" t="str">
        <f>IF(larvae!Q17&gt;0,larvae!Q17,"")</f>
        <v/>
      </c>
      <c r="M9" s="111" t="str">
        <f>IF(larvae!Q18&gt;0,larvae!Q18,"")</f>
        <v/>
      </c>
      <c r="N9" s="111" t="str">
        <f>IF(larvae!Q21&gt;0,larvae!Q21,"")</f>
        <v/>
      </c>
      <c r="O9" s="111" t="str">
        <f>IF(larvae!Q22&gt;0,larvae!Q22,"")</f>
        <v/>
      </c>
      <c r="P9" s="111" t="str">
        <f>IF(larvae!Q25&gt;0,larvae!Q25,"")</f>
        <v/>
      </c>
      <c r="Q9" s="111" t="str">
        <f>IF(larvae!Q26&gt;0,larvae!Q26,"")</f>
        <v/>
      </c>
      <c r="R9" s="111" t="str">
        <f>IF(larvae!Q29&gt;0,larvae!Q29,"")</f>
        <v/>
      </c>
      <c r="S9" s="111" t="str">
        <f>IF(larvae!Q30&gt;0,larvae!Q30,"")</f>
        <v/>
      </c>
    </row>
    <row r="10" spans="1:19" x14ac:dyDescent="0.2">
      <c r="A10" s="137" t="str">
        <f>'larvae_stats (μm)'!A$2</f>
        <v>Nebularmis bhutanensis</v>
      </c>
      <c r="B10" s="78" t="str">
        <f>'larvae_stats (μm)'!B$2</f>
        <v>BT.001</v>
      </c>
      <c r="C10" s="99">
        <f>larvae!R1</f>
        <v>9</v>
      </c>
      <c r="D10" s="101" t="str">
        <f>IF(larvae!S3&gt;0,larvae!S3,"")</f>
        <v/>
      </c>
      <c r="E10" s="111" t="str">
        <f>IF(larvae!S6&gt;0,larvae!S6,"")</f>
        <v/>
      </c>
      <c r="F10" s="111" t="str">
        <f>IF(larvae!S7&gt;0,larvae!S7,"")</f>
        <v/>
      </c>
      <c r="G10" s="111" t="str">
        <f>IF(larvae!S8&gt;0,larvae!S8,"")</f>
        <v/>
      </c>
      <c r="H10" s="111" t="str">
        <f>IF(larvae!S9&gt;0,larvae!S9,"")</f>
        <v/>
      </c>
      <c r="I10" s="111" t="str">
        <f>IF(larvae!S10&gt;0,larvae!S10,"")</f>
        <v/>
      </c>
      <c r="J10" s="111" t="str">
        <f>IF(larvae!S13&gt;0,larvae!S13,"")</f>
        <v/>
      </c>
      <c r="K10" s="111" t="str">
        <f>IF(larvae!S14&gt;0,larvae!S14,"")</f>
        <v/>
      </c>
      <c r="L10" s="111" t="str">
        <f>IF(larvae!S17&gt;0,larvae!S17,"")</f>
        <v/>
      </c>
      <c r="M10" s="111" t="str">
        <f>IF(larvae!S18&gt;0,larvae!S18,"")</f>
        <v/>
      </c>
      <c r="N10" s="111" t="str">
        <f>IF(larvae!S21&gt;0,larvae!S21,"")</f>
        <v/>
      </c>
      <c r="O10" s="111" t="str">
        <f>IF(larvae!S22&gt;0,larvae!S22,"")</f>
        <v/>
      </c>
      <c r="P10" s="111" t="str">
        <f>IF(larvae!S25&gt;0,larvae!S25,"")</f>
        <v/>
      </c>
      <c r="Q10" s="111" t="str">
        <f>IF(larvae!S26&gt;0,larvae!S26,"")</f>
        <v/>
      </c>
      <c r="R10" s="111" t="str">
        <f>IF(larvae!S29&gt;0,larvae!S29,"")</f>
        <v/>
      </c>
      <c r="S10" s="111" t="str">
        <f>IF(larvae!S30&gt;0,larvae!S30,"")</f>
        <v/>
      </c>
    </row>
    <row r="11" spans="1:19" x14ac:dyDescent="0.2">
      <c r="A11" s="137" t="str">
        <f>'larvae_stats (μm)'!A$2</f>
        <v>Nebularmis bhutanensis</v>
      </c>
      <c r="B11" s="78" t="str">
        <f>'larvae_stats (μm)'!B$2</f>
        <v>BT.001</v>
      </c>
      <c r="C11" s="99">
        <f>larvae!T1</f>
        <v>10</v>
      </c>
      <c r="D11" s="101" t="str">
        <f>IF(larvae!U3&gt;0,larvae!U3,"")</f>
        <v/>
      </c>
      <c r="E11" s="111" t="str">
        <f>IF(larvae!U6&gt;0,larvae!U6,"")</f>
        <v/>
      </c>
      <c r="F11" s="111" t="str">
        <f>IF(larvae!U7&gt;0,larvae!U7,"")</f>
        <v/>
      </c>
      <c r="G11" s="111" t="str">
        <f>IF(larvae!U8&gt;0,larvae!U8,"")</f>
        <v/>
      </c>
      <c r="H11" s="111" t="str">
        <f>IF(larvae!U9&gt;0,larvae!U9,"")</f>
        <v/>
      </c>
      <c r="I11" s="111" t="str">
        <f>IF(larvae!U10&gt;0,larvae!U10,"")</f>
        <v/>
      </c>
      <c r="J11" s="111" t="str">
        <f>IF(larvae!U13&gt;0,larvae!U13,"")</f>
        <v/>
      </c>
      <c r="K11" s="111" t="str">
        <f>IF(larvae!U14&gt;0,larvae!U14,"")</f>
        <v/>
      </c>
      <c r="L11" s="111" t="str">
        <f>IF(larvae!U17&gt;0,larvae!U17,"")</f>
        <v/>
      </c>
      <c r="M11" s="111" t="str">
        <f>IF(larvae!U18&gt;0,larvae!U18,"")</f>
        <v/>
      </c>
      <c r="N11" s="111" t="str">
        <f>IF(larvae!U21&gt;0,larvae!U21,"")</f>
        <v/>
      </c>
      <c r="O11" s="111" t="str">
        <f>IF(larvae!U22&gt;0,larvae!U22,"")</f>
        <v/>
      </c>
      <c r="P11" s="111" t="str">
        <f>IF(larvae!U25&gt;0,larvae!U25,"")</f>
        <v/>
      </c>
      <c r="Q11" s="111" t="str">
        <f>IF(larvae!U26&gt;0,larvae!U26,"")</f>
        <v/>
      </c>
      <c r="R11" s="111" t="str">
        <f>IF(larvae!U29&gt;0,larvae!U29,"")</f>
        <v/>
      </c>
      <c r="S11" s="111" t="str">
        <f>IF(larvae!U30&gt;0,larvae!U30,"")</f>
        <v/>
      </c>
    </row>
    <row r="12" spans="1:19" x14ac:dyDescent="0.2">
      <c r="A12" s="137" t="str">
        <f>'larvae_stats (μm)'!A$2</f>
        <v>Nebularmis bhutanensis</v>
      </c>
      <c r="B12" s="78" t="str">
        <f>'larvae_stats (μm)'!B$2</f>
        <v>BT.001</v>
      </c>
      <c r="C12" s="99">
        <f>larvae!V1</f>
        <v>11</v>
      </c>
      <c r="D12" s="101" t="str">
        <f>IF(larvae!W3&gt;0,larvae!W3,"")</f>
        <v/>
      </c>
      <c r="E12" s="111" t="str">
        <f>IF(larvae!W6&gt;0,larvae!W6,"")</f>
        <v/>
      </c>
      <c r="F12" s="111" t="str">
        <f>IF(larvae!W7&gt;0,larvae!W7,"")</f>
        <v/>
      </c>
      <c r="G12" s="111" t="str">
        <f>IF(larvae!W8&gt;0,larvae!W8,"")</f>
        <v/>
      </c>
      <c r="H12" s="111" t="str">
        <f>IF(larvae!W9&gt;0,larvae!W9,"")</f>
        <v/>
      </c>
      <c r="I12" s="111" t="str">
        <f>IF(larvae!W10&gt;0,larvae!W10,"")</f>
        <v/>
      </c>
      <c r="J12" s="111" t="str">
        <f>IF(larvae!W13&gt;0,larvae!W13,"")</f>
        <v/>
      </c>
      <c r="K12" s="111" t="str">
        <f>IF(larvae!W14&gt;0,larvae!W14,"")</f>
        <v/>
      </c>
      <c r="L12" s="111" t="str">
        <f>IF(larvae!W17&gt;0,larvae!W17,"")</f>
        <v/>
      </c>
      <c r="M12" s="111" t="str">
        <f>IF(larvae!W18&gt;0,larvae!W18,"")</f>
        <v/>
      </c>
      <c r="N12" s="111" t="str">
        <f>IF(larvae!W21&gt;0,larvae!W21,"")</f>
        <v/>
      </c>
      <c r="O12" s="111" t="str">
        <f>IF(larvae!W22&gt;0,larvae!W22,"")</f>
        <v/>
      </c>
      <c r="P12" s="111" t="str">
        <f>IF(larvae!W25&gt;0,larvae!W25,"")</f>
        <v/>
      </c>
      <c r="Q12" s="111" t="str">
        <f>IF(larvae!W26&gt;0,larvae!W26,"")</f>
        <v/>
      </c>
      <c r="R12" s="111" t="str">
        <f>IF(larvae!W29&gt;0,larvae!W29,"")</f>
        <v/>
      </c>
      <c r="S12" s="111" t="str">
        <f>IF(larvae!W30&gt;0,larvae!W30,"")</f>
        <v/>
      </c>
    </row>
    <row r="13" spans="1:19" x14ac:dyDescent="0.2">
      <c r="A13" s="137" t="str">
        <f>'larvae_stats (μm)'!A$2</f>
        <v>Nebularmis bhutanensis</v>
      </c>
      <c r="B13" s="78" t="str">
        <f>'larvae_stats (μm)'!B$2</f>
        <v>BT.001</v>
      </c>
      <c r="C13" s="99">
        <f>larvae!X1</f>
        <v>12</v>
      </c>
      <c r="D13" s="101" t="str">
        <f>IF(larvae!Y3&gt;0,larvae!Y3,"")</f>
        <v/>
      </c>
      <c r="E13" s="111" t="str">
        <f>IF(larvae!Y6&gt;0,larvae!Y6,"")</f>
        <v/>
      </c>
      <c r="F13" s="111" t="str">
        <f>IF(larvae!Y7&gt;0,larvae!Y7,"")</f>
        <v/>
      </c>
      <c r="G13" s="111" t="str">
        <f>IF(larvae!Y8&gt;0,larvae!Y8,"")</f>
        <v/>
      </c>
      <c r="H13" s="111" t="str">
        <f>IF(larvae!Y9&gt;0,larvae!Y9,"")</f>
        <v/>
      </c>
      <c r="I13" s="111" t="str">
        <f>IF(larvae!Y10&gt;0,larvae!Y10,"")</f>
        <v/>
      </c>
      <c r="J13" s="111" t="str">
        <f>IF(larvae!Y13&gt;0,larvae!Y13,"")</f>
        <v/>
      </c>
      <c r="K13" s="111" t="str">
        <f>IF(larvae!Y14&gt;0,larvae!Y14,"")</f>
        <v/>
      </c>
      <c r="L13" s="111" t="str">
        <f>IF(larvae!Y17&gt;0,larvae!Y17,"")</f>
        <v/>
      </c>
      <c r="M13" s="111" t="str">
        <f>IF(larvae!Y18&gt;0,larvae!Y18,"")</f>
        <v/>
      </c>
      <c r="N13" s="111" t="str">
        <f>IF(larvae!Y21&gt;0,larvae!Y21,"")</f>
        <v/>
      </c>
      <c r="O13" s="111" t="str">
        <f>IF(larvae!Y22&gt;0,larvae!Y22,"")</f>
        <v/>
      </c>
      <c r="P13" s="111" t="str">
        <f>IF(larvae!Y25&gt;0,larvae!Y25,"")</f>
        <v/>
      </c>
      <c r="Q13" s="111" t="str">
        <f>IF(larvae!Y26&gt;0,larvae!Y26,"")</f>
        <v/>
      </c>
      <c r="R13" s="111" t="str">
        <f>IF(larvae!Y29&gt;0,larvae!Y29,"")</f>
        <v/>
      </c>
      <c r="S13" s="111" t="str">
        <f>IF(larvae!Y30&gt;0,larvae!Y30,"")</f>
        <v/>
      </c>
    </row>
    <row r="14" spans="1:19" x14ac:dyDescent="0.2">
      <c r="A14" s="137" t="str">
        <f>'larvae_stats (μm)'!A$2</f>
        <v>Nebularmis bhutanensis</v>
      </c>
      <c r="B14" s="78" t="str">
        <f>'larvae_stats (μm)'!B$2</f>
        <v>BT.001</v>
      </c>
      <c r="C14" s="99">
        <f>larvae!Z1</f>
        <v>13</v>
      </c>
      <c r="D14" s="101" t="str">
        <f>IF(larvae!AA3&gt;0,larvae!AA3,"")</f>
        <v/>
      </c>
      <c r="E14" s="111" t="str">
        <f>IF(larvae!AA6&gt;0,larvae!AA6,"")</f>
        <v/>
      </c>
      <c r="F14" s="111" t="str">
        <f>IF(larvae!AA7&gt;0,larvae!AA7,"")</f>
        <v/>
      </c>
      <c r="G14" s="111" t="str">
        <f>IF(larvae!AA8&gt;0,larvae!AA8,"")</f>
        <v/>
      </c>
      <c r="H14" s="111" t="str">
        <f>IF(larvae!AA9&gt;0,larvae!AA9,"")</f>
        <v/>
      </c>
      <c r="I14" s="111" t="str">
        <f>IF(larvae!AA10&gt;0,larvae!AA10,"")</f>
        <v/>
      </c>
      <c r="J14" s="111" t="str">
        <f>IF(larvae!AA13&gt;0,larvae!AA13,"")</f>
        <v/>
      </c>
      <c r="K14" s="111" t="str">
        <f>IF(larvae!AA14&gt;0,larvae!AA14,"")</f>
        <v/>
      </c>
      <c r="L14" s="111" t="str">
        <f>IF(larvae!AA17&gt;0,larvae!AA17,"")</f>
        <v/>
      </c>
      <c r="M14" s="111" t="str">
        <f>IF(larvae!AA18&gt;0,larvae!AA18,"")</f>
        <v/>
      </c>
      <c r="N14" s="111" t="str">
        <f>IF(larvae!AA21&gt;0,larvae!AA21,"")</f>
        <v/>
      </c>
      <c r="O14" s="111" t="str">
        <f>IF(larvae!AA22&gt;0,larvae!AA22,"")</f>
        <v/>
      </c>
      <c r="P14" s="111" t="str">
        <f>IF(larvae!AA25&gt;0,larvae!AA25,"")</f>
        <v/>
      </c>
      <c r="Q14" s="111" t="str">
        <f>IF(larvae!AA26&gt;0,larvae!AA26,"")</f>
        <v/>
      </c>
      <c r="R14" s="111" t="str">
        <f>IF(larvae!AA29&gt;0,larvae!AA29,"")</f>
        <v/>
      </c>
      <c r="S14" s="111" t="str">
        <f>IF(larvae!AA30&gt;0,larvae!AA30,"")</f>
        <v/>
      </c>
    </row>
    <row r="15" spans="1:19" x14ac:dyDescent="0.2">
      <c r="A15" s="137" t="str">
        <f>'larvae_stats (μm)'!A$2</f>
        <v>Nebularmis bhutanensis</v>
      </c>
      <c r="B15" s="78" t="str">
        <f>'larvae_stats (μm)'!B$2</f>
        <v>BT.001</v>
      </c>
      <c r="C15" s="99">
        <f>larvae!AB1</f>
        <v>14</v>
      </c>
      <c r="D15" s="101" t="str">
        <f>IF(larvae!AC3&gt;0,larvae!AC3,"")</f>
        <v/>
      </c>
      <c r="E15" s="111" t="str">
        <f>IF(larvae!AC6&gt;0,larvae!AC6,"")</f>
        <v/>
      </c>
      <c r="F15" s="111" t="str">
        <f>IF(larvae!AC7&gt;0,larvae!AC7,"")</f>
        <v/>
      </c>
      <c r="G15" s="111" t="str">
        <f>IF(larvae!AC8&gt;0,larvae!AC8,"")</f>
        <v/>
      </c>
      <c r="H15" s="111" t="str">
        <f>IF(larvae!AC9&gt;0,larvae!AC9,"")</f>
        <v/>
      </c>
      <c r="I15" s="111" t="str">
        <f>IF(larvae!AC10&gt;0,larvae!AC10,"")</f>
        <v/>
      </c>
      <c r="J15" s="111" t="str">
        <f>IF(larvae!AC13&gt;0,larvae!AC13,"")</f>
        <v/>
      </c>
      <c r="K15" s="111" t="str">
        <f>IF(larvae!AC14&gt;0,larvae!AC14,"")</f>
        <v/>
      </c>
      <c r="L15" s="111" t="str">
        <f>IF(larvae!AC17&gt;0,larvae!AC17,"")</f>
        <v/>
      </c>
      <c r="M15" s="111" t="str">
        <f>IF(larvae!AC18&gt;0,larvae!AC18,"")</f>
        <v/>
      </c>
      <c r="N15" s="111" t="str">
        <f>IF(larvae!AC21&gt;0,larvae!AC21,"")</f>
        <v/>
      </c>
      <c r="O15" s="111" t="str">
        <f>IF(larvae!AC22&gt;0,larvae!AC22,"")</f>
        <v/>
      </c>
      <c r="P15" s="111" t="str">
        <f>IF(larvae!AC25&gt;0,larvae!AC25,"")</f>
        <v/>
      </c>
      <c r="Q15" s="111" t="str">
        <f>IF(larvae!AC26&gt;0,larvae!AC26,"")</f>
        <v/>
      </c>
      <c r="R15" s="111" t="str">
        <f>IF(larvae!AC29&gt;0,larvae!AC29,"")</f>
        <v/>
      </c>
      <c r="S15" s="111" t="str">
        <f>IF(larvae!AC30&gt;0,larvae!AC30,"")</f>
        <v/>
      </c>
    </row>
    <row r="16" spans="1:19" x14ac:dyDescent="0.2">
      <c r="A16" s="137" t="str">
        <f>'larvae_stats (μm)'!A$2</f>
        <v>Nebularmis bhutanensis</v>
      </c>
      <c r="B16" s="78" t="str">
        <f>'larvae_stats (μm)'!B$2</f>
        <v>BT.001</v>
      </c>
      <c r="C16" s="99">
        <f>larvae!AD1</f>
        <v>15</v>
      </c>
      <c r="D16" s="101" t="str">
        <f>IF(larvae!AE3&gt;0,larvae!AE3,"")</f>
        <v/>
      </c>
      <c r="E16" s="111" t="str">
        <f>IF(larvae!AE6&gt;0,larvae!AE6,"")</f>
        <v/>
      </c>
      <c r="F16" s="111" t="str">
        <f>IF(larvae!AE7&gt;0,larvae!AE7,"")</f>
        <v/>
      </c>
      <c r="G16" s="111" t="str">
        <f>IF(larvae!AE8&gt;0,larvae!AE8,"")</f>
        <v/>
      </c>
      <c r="H16" s="111" t="str">
        <f>IF(larvae!AE9&gt;0,larvae!AE9,"")</f>
        <v/>
      </c>
      <c r="I16" s="111" t="str">
        <f>IF(larvae!AE10&gt;0,larvae!AE10,"")</f>
        <v/>
      </c>
      <c r="J16" s="111" t="str">
        <f>IF(larvae!AE13&gt;0,larvae!AE13,"")</f>
        <v/>
      </c>
      <c r="K16" s="111" t="str">
        <f>IF(larvae!AE14&gt;0,larvae!AE14,"")</f>
        <v/>
      </c>
      <c r="L16" s="111" t="str">
        <f>IF(larvae!AE17&gt;0,larvae!AE17,"")</f>
        <v/>
      </c>
      <c r="M16" s="111" t="str">
        <f>IF(larvae!AE18&gt;0,larvae!AE18,"")</f>
        <v/>
      </c>
      <c r="N16" s="111" t="str">
        <f>IF(larvae!AE21&gt;0,larvae!AE21,"")</f>
        <v/>
      </c>
      <c r="O16" s="111" t="str">
        <f>IF(larvae!AE22&gt;0,larvae!AE22,"")</f>
        <v/>
      </c>
      <c r="P16" s="111" t="str">
        <f>IF(larvae!AE25&gt;0,larvae!AE25,"")</f>
        <v/>
      </c>
      <c r="Q16" s="111" t="str">
        <f>IF(larvae!AE26&gt;0,larvae!AE26,"")</f>
        <v/>
      </c>
      <c r="R16" s="111" t="str">
        <f>IF(larvae!AE29&gt;0,larvae!AE29,"")</f>
        <v/>
      </c>
      <c r="S16" s="111" t="str">
        <f>IF(larvae!AE30&gt;0,larvae!AE30,"")</f>
        <v/>
      </c>
    </row>
    <row r="17" spans="1:19" x14ac:dyDescent="0.2">
      <c r="A17" s="137" t="str">
        <f>'larvae_stats (μm)'!A$2</f>
        <v>Nebularmis bhutanensis</v>
      </c>
      <c r="B17" s="78" t="str">
        <f>'larvae_stats (μm)'!B$2</f>
        <v>BT.001</v>
      </c>
      <c r="C17" s="99">
        <f>larvae!AF1</f>
        <v>16</v>
      </c>
      <c r="D17" s="101" t="str">
        <f>IF(larvae!AG3&gt;0,larvae!AG3,"")</f>
        <v/>
      </c>
      <c r="E17" s="111" t="str">
        <f>IF(larvae!AG6&gt;0,larvae!AG6,"")</f>
        <v/>
      </c>
      <c r="F17" s="111" t="str">
        <f>IF(larvae!AG7&gt;0,larvae!AG7,"")</f>
        <v/>
      </c>
      <c r="G17" s="111" t="str">
        <f>IF(larvae!AG8&gt;0,larvae!AG8,"")</f>
        <v/>
      </c>
      <c r="H17" s="111" t="str">
        <f>IF(larvae!AG9&gt;0,larvae!AG9,"")</f>
        <v/>
      </c>
      <c r="I17" s="111" t="str">
        <f>IF(larvae!AG10&gt;0,larvae!AG10,"")</f>
        <v/>
      </c>
      <c r="J17" s="111" t="str">
        <f>IF(larvae!AG13&gt;0,larvae!AG13,"")</f>
        <v/>
      </c>
      <c r="K17" s="111" t="str">
        <f>IF(larvae!AG14&gt;0,larvae!AG14,"")</f>
        <v/>
      </c>
      <c r="L17" s="111" t="str">
        <f>IF(larvae!AG17&gt;0,larvae!AG17,"")</f>
        <v/>
      </c>
      <c r="M17" s="111" t="str">
        <f>IF(larvae!AG18&gt;0,larvae!AG18,"")</f>
        <v/>
      </c>
      <c r="N17" s="111" t="str">
        <f>IF(larvae!AG21&gt;0,larvae!AG21,"")</f>
        <v/>
      </c>
      <c r="O17" s="111" t="str">
        <f>IF(larvae!AG22&gt;0,larvae!AG22,"")</f>
        <v/>
      </c>
      <c r="P17" s="111" t="str">
        <f>IF(larvae!AG25&gt;0,larvae!AG25,"")</f>
        <v/>
      </c>
      <c r="Q17" s="111" t="str">
        <f>IF(larvae!AG26&gt;0,larvae!AG26,"")</f>
        <v/>
      </c>
      <c r="R17" s="111" t="str">
        <f>IF(larvae!AG29&gt;0,larvae!AG29,"")</f>
        <v/>
      </c>
      <c r="S17" s="111" t="str">
        <f>IF(larvae!AG30&gt;0,larvae!AG30,"")</f>
        <v/>
      </c>
    </row>
    <row r="18" spans="1:19" x14ac:dyDescent="0.2">
      <c r="A18" s="137" t="str">
        <f>'larvae_stats (μm)'!A$2</f>
        <v>Nebularmis bhutanensis</v>
      </c>
      <c r="B18" s="78" t="str">
        <f>'larvae_stats (μm)'!B$2</f>
        <v>BT.001</v>
      </c>
      <c r="C18" s="99">
        <f>larvae!AH1</f>
        <v>17</v>
      </c>
      <c r="D18" s="101" t="str">
        <f>IF(larvae!AI3&gt;0,larvae!AI3,"")</f>
        <v/>
      </c>
      <c r="E18" s="111" t="str">
        <f>IF(larvae!AI6&gt;0,larvae!AI6,"")</f>
        <v/>
      </c>
      <c r="F18" s="111" t="str">
        <f>IF(larvae!AI7&gt;0,larvae!AI7,"")</f>
        <v/>
      </c>
      <c r="G18" s="111" t="str">
        <f>IF(larvae!AI8&gt;0,larvae!AI8,"")</f>
        <v/>
      </c>
      <c r="H18" s="111" t="str">
        <f>IF(larvae!AI9&gt;0,larvae!AI9,"")</f>
        <v/>
      </c>
      <c r="I18" s="111" t="str">
        <f>IF(larvae!AI10&gt;0,larvae!AI10,"")</f>
        <v/>
      </c>
      <c r="J18" s="111" t="str">
        <f>IF(larvae!AI13&gt;0,larvae!AI13,"")</f>
        <v/>
      </c>
      <c r="K18" s="111" t="str">
        <f>IF(larvae!AI14&gt;0,larvae!AI14,"")</f>
        <v/>
      </c>
      <c r="L18" s="111" t="str">
        <f>IF(larvae!AI17&gt;0,larvae!AI17,"")</f>
        <v/>
      </c>
      <c r="M18" s="111" t="str">
        <f>IF(larvae!AI18&gt;0,larvae!AI18,"")</f>
        <v/>
      </c>
      <c r="N18" s="111" t="str">
        <f>IF(larvae!AI21&gt;0,larvae!AI21,"")</f>
        <v/>
      </c>
      <c r="O18" s="111" t="str">
        <f>IF(larvae!AI22&gt;0,larvae!AI22,"")</f>
        <v/>
      </c>
      <c r="P18" s="111" t="str">
        <f>IF(larvae!AI25&gt;0,larvae!AI25,"")</f>
        <v/>
      </c>
      <c r="Q18" s="111" t="str">
        <f>IF(larvae!AI26&gt;0,larvae!AI26,"")</f>
        <v/>
      </c>
      <c r="R18" s="111" t="str">
        <f>IF(larvae!AI29&gt;0,larvae!AI29,"")</f>
        <v/>
      </c>
      <c r="S18" s="111" t="str">
        <f>IF(larvae!AI30&gt;0,larvae!AI30,"")</f>
        <v/>
      </c>
    </row>
    <row r="19" spans="1:19" x14ac:dyDescent="0.2">
      <c r="A19" s="137" t="str">
        <f>'larvae_stats (μm)'!A$2</f>
        <v>Nebularmis bhutanensis</v>
      </c>
      <c r="B19" s="78" t="str">
        <f>'larvae_stats (μm)'!B$2</f>
        <v>BT.001</v>
      </c>
      <c r="C19" s="99">
        <f>larvae!AJ1</f>
        <v>18</v>
      </c>
      <c r="D19" s="101" t="str">
        <f>IF(larvae!AK3&gt;0,larvae!AK3,"")</f>
        <v/>
      </c>
      <c r="E19" s="111" t="str">
        <f>IF(larvae!AK6&gt;0,larvae!AK6,"")</f>
        <v/>
      </c>
      <c r="F19" s="111" t="str">
        <f>IF(larvae!AK7&gt;0,larvae!AK7,"")</f>
        <v/>
      </c>
      <c r="G19" s="111" t="str">
        <f>IF(larvae!AK8&gt;0,larvae!AK8,"")</f>
        <v/>
      </c>
      <c r="H19" s="111" t="str">
        <f>IF(larvae!AK9&gt;0,larvae!AK9,"")</f>
        <v/>
      </c>
      <c r="I19" s="111" t="str">
        <f>IF(larvae!AK10&gt;0,larvae!AK10,"")</f>
        <v/>
      </c>
      <c r="J19" s="111" t="str">
        <f>IF(larvae!AK13&gt;0,larvae!AK13,"")</f>
        <v/>
      </c>
      <c r="K19" s="111" t="str">
        <f>IF(larvae!AK14&gt;0,larvae!AK14,"")</f>
        <v/>
      </c>
      <c r="L19" s="111" t="str">
        <f>IF(larvae!AK17&gt;0,larvae!AK17,"")</f>
        <v/>
      </c>
      <c r="M19" s="111" t="str">
        <f>IF(larvae!AK18&gt;0,larvae!AK18,"")</f>
        <v/>
      </c>
      <c r="N19" s="111" t="str">
        <f>IF(larvae!AK21&gt;0,larvae!AK21,"")</f>
        <v/>
      </c>
      <c r="O19" s="111" t="str">
        <f>IF(larvae!AK22&gt;0,larvae!AK22,"")</f>
        <v/>
      </c>
      <c r="P19" s="111" t="str">
        <f>IF(larvae!AK25&gt;0,larvae!AK25,"")</f>
        <v/>
      </c>
      <c r="Q19" s="111" t="str">
        <f>IF(larvae!AK26&gt;0,larvae!AK26,"")</f>
        <v/>
      </c>
      <c r="R19" s="111" t="str">
        <f>IF(larvae!AK29&gt;0,larvae!AK29,"")</f>
        <v/>
      </c>
      <c r="S19" s="111" t="str">
        <f>IF(larvae!AK30&gt;0,larvae!AK30,"")</f>
        <v/>
      </c>
    </row>
    <row r="20" spans="1:19" x14ac:dyDescent="0.2">
      <c r="A20" s="137" t="str">
        <f>'larvae_stats (μm)'!A$2</f>
        <v>Nebularmis bhutanensis</v>
      </c>
      <c r="B20" s="78" t="str">
        <f>'larvae_stats (μm)'!B$2</f>
        <v>BT.001</v>
      </c>
      <c r="C20" s="99">
        <f>larvae!AL1</f>
        <v>19</v>
      </c>
      <c r="D20" s="101" t="str">
        <f>IF(larvae!AM3&gt;0,larvae!AM3,"")</f>
        <v/>
      </c>
      <c r="E20" s="111" t="str">
        <f>IF(larvae!AM6&gt;0,larvae!AM6,"")</f>
        <v/>
      </c>
      <c r="F20" s="111" t="str">
        <f>IF(larvae!AM7&gt;0,larvae!AM7,"")</f>
        <v/>
      </c>
      <c r="G20" s="111" t="str">
        <f>IF(larvae!AM8&gt;0,larvae!AM8,"")</f>
        <v/>
      </c>
      <c r="H20" s="111" t="str">
        <f>IF(larvae!AM9&gt;0,larvae!AM9,"")</f>
        <v/>
      </c>
      <c r="I20" s="111" t="str">
        <f>IF(larvae!AM10&gt;0,larvae!AM10,"")</f>
        <v/>
      </c>
      <c r="J20" s="111" t="str">
        <f>IF(larvae!AM13&gt;0,larvae!AM13,"")</f>
        <v/>
      </c>
      <c r="K20" s="111" t="str">
        <f>IF(larvae!AM14&gt;0,larvae!AM14,"")</f>
        <v/>
      </c>
      <c r="L20" s="111" t="str">
        <f>IF(larvae!AM17&gt;0,larvae!AM17,"")</f>
        <v/>
      </c>
      <c r="M20" s="111" t="str">
        <f>IF(larvae!AM18&gt;0,larvae!AM18,"")</f>
        <v/>
      </c>
      <c r="N20" s="111" t="str">
        <f>IF(larvae!AM21&gt;0,larvae!AM21,"")</f>
        <v/>
      </c>
      <c r="O20" s="111" t="str">
        <f>IF(larvae!AM22&gt;0,larvae!AM22,"")</f>
        <v/>
      </c>
      <c r="P20" s="111" t="str">
        <f>IF(larvae!AM25&gt;0,larvae!AM25,"")</f>
        <v/>
      </c>
      <c r="Q20" s="111" t="str">
        <f>IF(larvae!AM26&gt;0,larvae!AM26,"")</f>
        <v/>
      </c>
      <c r="R20" s="111" t="str">
        <f>IF(larvae!AM29&gt;0,larvae!AM29,"")</f>
        <v/>
      </c>
      <c r="S20" s="111" t="str">
        <f>IF(larvae!AM30&gt;0,larvae!AM30,"")</f>
        <v/>
      </c>
    </row>
    <row r="21" spans="1:19" x14ac:dyDescent="0.2">
      <c r="A21" s="137" t="str">
        <f>'larvae_stats (μm)'!A$2</f>
        <v>Nebularmis bhutanensis</v>
      </c>
      <c r="B21" s="78" t="str">
        <f>'larvae_stats (μm)'!B$2</f>
        <v>BT.001</v>
      </c>
      <c r="C21" s="99">
        <f>larvae!AN1</f>
        <v>20</v>
      </c>
      <c r="D21" s="101" t="str">
        <f>IF(larvae!AO3&gt;0,larvae!AO3,"")</f>
        <v/>
      </c>
      <c r="E21" s="111" t="str">
        <f>IF(larvae!AO6&gt;0,larvae!AO6,"")</f>
        <v/>
      </c>
      <c r="F21" s="111" t="str">
        <f>IF(larvae!AO7&gt;0,larvae!AO7,"")</f>
        <v/>
      </c>
      <c r="G21" s="111" t="str">
        <f>IF(larvae!AO8&gt;0,larvae!AO8,"")</f>
        <v/>
      </c>
      <c r="H21" s="111" t="str">
        <f>IF(larvae!AO9&gt;0,larvae!AO9,"")</f>
        <v/>
      </c>
      <c r="I21" s="111" t="str">
        <f>IF(larvae!AO10&gt;0,larvae!AO10,"")</f>
        <v/>
      </c>
      <c r="J21" s="111" t="str">
        <f>IF(larvae!AO13&gt;0,larvae!AO13,"")</f>
        <v/>
      </c>
      <c r="K21" s="111" t="str">
        <f>IF(larvae!AO14&gt;0,larvae!AO14,"")</f>
        <v/>
      </c>
      <c r="L21" s="111" t="str">
        <f>IF(larvae!AO17&gt;0,larvae!AO17,"")</f>
        <v/>
      </c>
      <c r="M21" s="111" t="str">
        <f>IF(larvae!AO18&gt;0,larvae!AO18,"")</f>
        <v/>
      </c>
      <c r="N21" s="111" t="str">
        <f>IF(larvae!AO21&gt;0,larvae!AO21,"")</f>
        <v/>
      </c>
      <c r="O21" s="111" t="str">
        <f>IF(larvae!AO22&gt;0,larvae!AO22,"")</f>
        <v/>
      </c>
      <c r="P21" s="111" t="str">
        <f>IF(larvae!AO25&gt;0,larvae!AO25,"")</f>
        <v/>
      </c>
      <c r="Q21" s="111" t="str">
        <f>IF(larvae!AO26&gt;0,larvae!AO26,"")</f>
        <v/>
      </c>
      <c r="R21" s="111" t="str">
        <f>IF(larvae!AO29&gt;0,larvae!AO29,"")</f>
        <v/>
      </c>
      <c r="S21" s="111" t="str">
        <f>IF(larvae!AO30&gt;0,larvae!AO30,"")</f>
        <v/>
      </c>
    </row>
    <row r="22" spans="1:19" x14ac:dyDescent="0.2">
      <c r="A22" s="137" t="str">
        <f>'larvae_stats (μm)'!A$2</f>
        <v>Nebularmis bhutanensis</v>
      </c>
      <c r="B22" s="78" t="str">
        <f>'larvae_stats (μm)'!B$2</f>
        <v>BT.001</v>
      </c>
      <c r="C22" s="99">
        <f>larvae!AP1</f>
        <v>21</v>
      </c>
      <c r="D22" s="101" t="str">
        <f>IF(larvae!AQ3&gt;0,larvae!AQ3,"")</f>
        <v/>
      </c>
      <c r="E22" s="111" t="str">
        <f>IF(larvae!AQ6&gt;0,larvae!AQ6,"")</f>
        <v/>
      </c>
      <c r="F22" s="111" t="str">
        <f>IF(larvae!AQ7&gt;0,larvae!AQ7,"")</f>
        <v/>
      </c>
      <c r="G22" s="111" t="str">
        <f>IF(larvae!AQ8&gt;0,larvae!AQ8,"")</f>
        <v/>
      </c>
      <c r="H22" s="111" t="str">
        <f>IF(larvae!AQ9&gt;0,larvae!AQ9,"")</f>
        <v/>
      </c>
      <c r="I22" s="111" t="str">
        <f>IF(larvae!AQ10&gt;0,larvae!AQ10,"")</f>
        <v/>
      </c>
      <c r="J22" s="111" t="str">
        <f>IF(larvae!AQ13&gt;0,larvae!AQ13,"")</f>
        <v/>
      </c>
      <c r="K22" s="111" t="str">
        <f>IF(larvae!AQ14&gt;0,larvae!AQ14,"")</f>
        <v/>
      </c>
      <c r="L22" s="111" t="str">
        <f>IF(larvae!AQ17&gt;0,larvae!AQ17,"")</f>
        <v/>
      </c>
      <c r="M22" s="111" t="str">
        <f>IF(larvae!AQ18&gt;0,larvae!AQ18,"")</f>
        <v/>
      </c>
      <c r="N22" s="111" t="str">
        <f>IF(larvae!AQ21&gt;0,larvae!AQ21,"")</f>
        <v/>
      </c>
      <c r="O22" s="111" t="str">
        <f>IF(larvae!AQ22&gt;0,larvae!AQ22,"")</f>
        <v/>
      </c>
      <c r="P22" s="111" t="str">
        <f>IF(larvae!AQ25&gt;0,larvae!AQ25,"")</f>
        <v/>
      </c>
      <c r="Q22" s="111" t="str">
        <f>IF(larvae!AQ26&gt;0,larvae!AQ26,"")</f>
        <v/>
      </c>
      <c r="R22" s="111" t="str">
        <f>IF(larvae!AQ29&gt;0,larvae!AQ29,"")</f>
        <v/>
      </c>
      <c r="S22" s="111" t="str">
        <f>IF(larvae!AQ30&gt;0,larvae!AQ30,"")</f>
        <v/>
      </c>
    </row>
    <row r="23" spans="1:19" x14ac:dyDescent="0.2">
      <c r="A23" s="137" t="str">
        <f>'larvae_stats (μm)'!A$2</f>
        <v>Nebularmis bhutanensis</v>
      </c>
      <c r="B23" s="78" t="str">
        <f>'larvae_stats (μm)'!B$2</f>
        <v>BT.001</v>
      </c>
      <c r="C23" s="99">
        <f>larvae!AR1</f>
        <v>22</v>
      </c>
      <c r="D23" s="101" t="str">
        <f>IF(larvae!AS3&gt;0,larvae!AS3,"")</f>
        <v/>
      </c>
      <c r="E23" s="111" t="str">
        <f>IF(larvae!AS6&gt;0,larvae!AS6,"")</f>
        <v/>
      </c>
      <c r="F23" s="111" t="str">
        <f>IF(larvae!AS7&gt;0,larvae!AS7,"")</f>
        <v/>
      </c>
      <c r="G23" s="111" t="str">
        <f>IF(larvae!AS8&gt;0,larvae!AS8,"")</f>
        <v/>
      </c>
      <c r="H23" s="111" t="str">
        <f>IF(larvae!AS9&gt;0,larvae!AS9,"")</f>
        <v/>
      </c>
      <c r="I23" s="111" t="str">
        <f>IF(larvae!AS10&gt;0,larvae!AS10,"")</f>
        <v/>
      </c>
      <c r="J23" s="111" t="str">
        <f>IF(larvae!AS13&gt;0,larvae!AS13,"")</f>
        <v/>
      </c>
      <c r="K23" s="111" t="str">
        <f>IF(larvae!AS14&gt;0,larvae!AS14,"")</f>
        <v/>
      </c>
      <c r="L23" s="111" t="str">
        <f>IF(larvae!AS17&gt;0,larvae!AS17,"")</f>
        <v/>
      </c>
      <c r="M23" s="111" t="str">
        <f>IF(larvae!AS18&gt;0,larvae!AS18,"")</f>
        <v/>
      </c>
      <c r="N23" s="111" t="str">
        <f>IF(larvae!AS21&gt;0,larvae!AS21,"")</f>
        <v/>
      </c>
      <c r="O23" s="111" t="str">
        <f>IF(larvae!AS22&gt;0,larvae!AS22,"")</f>
        <v/>
      </c>
      <c r="P23" s="111" t="str">
        <f>IF(larvae!AS25&gt;0,larvae!AS25,"")</f>
        <v/>
      </c>
      <c r="Q23" s="111" t="str">
        <f>IF(larvae!AS26&gt;0,larvae!AS26,"")</f>
        <v/>
      </c>
      <c r="R23" s="111" t="str">
        <f>IF(larvae!AS29&gt;0,larvae!AS29,"")</f>
        <v/>
      </c>
      <c r="S23" s="111" t="str">
        <f>IF(larvae!AS30&gt;0,larvae!AS30,"")</f>
        <v/>
      </c>
    </row>
    <row r="24" spans="1:19" x14ac:dyDescent="0.2">
      <c r="A24" s="137" t="str">
        <f>'larvae_stats (μm)'!A$2</f>
        <v>Nebularmis bhutanensis</v>
      </c>
      <c r="B24" s="78" t="str">
        <f>'larvae_stats (μm)'!B$2</f>
        <v>BT.001</v>
      </c>
      <c r="C24" s="99">
        <f>larvae!AT1</f>
        <v>23</v>
      </c>
      <c r="D24" s="101" t="str">
        <f>IF(larvae!AU3&gt;0,larvae!AU3,"")</f>
        <v/>
      </c>
      <c r="E24" s="111" t="str">
        <f>IF(larvae!AU6&gt;0,larvae!AU6,"")</f>
        <v/>
      </c>
      <c r="F24" s="111" t="str">
        <f>IF(larvae!AU7&gt;0,larvae!AU7,"")</f>
        <v/>
      </c>
      <c r="G24" s="111" t="str">
        <f>IF(larvae!AU8&gt;0,larvae!AU8,"")</f>
        <v/>
      </c>
      <c r="H24" s="111" t="str">
        <f>IF(larvae!AU9&gt;0,larvae!AU9,"")</f>
        <v/>
      </c>
      <c r="I24" s="111" t="str">
        <f>IF(larvae!AU10&gt;0,larvae!AU10,"")</f>
        <v/>
      </c>
      <c r="J24" s="111" t="str">
        <f>IF(larvae!AU13&gt;0,larvae!AU13,"")</f>
        <v/>
      </c>
      <c r="K24" s="111" t="str">
        <f>IF(larvae!AU14&gt;0,larvae!AU14,"")</f>
        <v/>
      </c>
      <c r="L24" s="111" t="str">
        <f>IF(larvae!AU17&gt;0,larvae!AU17,"")</f>
        <v/>
      </c>
      <c r="M24" s="111" t="str">
        <f>IF(larvae!AU18&gt;0,larvae!AU18,"")</f>
        <v/>
      </c>
      <c r="N24" s="111" t="str">
        <f>IF(larvae!AU21&gt;0,larvae!AU21,"")</f>
        <v/>
      </c>
      <c r="O24" s="111" t="str">
        <f>IF(larvae!AU22&gt;0,larvae!AU22,"")</f>
        <v/>
      </c>
      <c r="P24" s="111" t="str">
        <f>IF(larvae!AU25&gt;0,larvae!AU25,"")</f>
        <v/>
      </c>
      <c r="Q24" s="111" t="str">
        <f>IF(larvae!AU26&gt;0,larvae!AU26,"")</f>
        <v/>
      </c>
      <c r="R24" s="111" t="str">
        <f>IF(larvae!AU29&gt;0,larvae!AU29,"")</f>
        <v/>
      </c>
      <c r="S24" s="111" t="str">
        <f>IF(larvae!AU30&gt;0,larvae!AU30,"")</f>
        <v/>
      </c>
    </row>
    <row r="25" spans="1:19" x14ac:dyDescent="0.2">
      <c r="A25" s="137" t="str">
        <f>'larvae_stats (μm)'!A$2</f>
        <v>Nebularmis bhutanensis</v>
      </c>
      <c r="B25" s="78" t="str">
        <f>'larvae_stats (μm)'!B$2</f>
        <v>BT.001</v>
      </c>
      <c r="C25" s="99">
        <f>larvae!AV1</f>
        <v>24</v>
      </c>
      <c r="D25" s="101" t="str">
        <f>IF(larvae!AW3&gt;0,larvae!AW3,"")</f>
        <v/>
      </c>
      <c r="E25" s="111" t="str">
        <f>IF(larvae!AW6&gt;0,larvae!AW6,"")</f>
        <v/>
      </c>
      <c r="F25" s="111" t="str">
        <f>IF(larvae!AW7&gt;0,larvae!AW7,"")</f>
        <v/>
      </c>
      <c r="G25" s="111" t="str">
        <f>IF(larvae!AW8&gt;0,larvae!AW8,"")</f>
        <v/>
      </c>
      <c r="H25" s="111" t="str">
        <f>IF(larvae!AW9&gt;0,larvae!AW9,"")</f>
        <v/>
      </c>
      <c r="I25" s="111" t="str">
        <f>IF(larvae!AW10&gt;0,larvae!AW10,"")</f>
        <v/>
      </c>
      <c r="J25" s="111" t="str">
        <f>IF(larvae!AW13&gt;0,larvae!AW13,"")</f>
        <v/>
      </c>
      <c r="K25" s="111" t="str">
        <f>IF(larvae!AW14&gt;0,larvae!AW14,"")</f>
        <v/>
      </c>
      <c r="L25" s="111" t="str">
        <f>IF(larvae!AW17&gt;0,larvae!AW17,"")</f>
        <v/>
      </c>
      <c r="M25" s="111" t="str">
        <f>IF(larvae!AW18&gt;0,larvae!AW18,"")</f>
        <v/>
      </c>
      <c r="N25" s="111" t="str">
        <f>IF(larvae!AW21&gt;0,larvae!AW21,"")</f>
        <v/>
      </c>
      <c r="O25" s="111" t="str">
        <f>IF(larvae!AW22&gt;0,larvae!AW22,"")</f>
        <v/>
      </c>
      <c r="P25" s="111" t="str">
        <f>IF(larvae!AW25&gt;0,larvae!AW25,"")</f>
        <v/>
      </c>
      <c r="Q25" s="111" t="str">
        <f>IF(larvae!AW26&gt;0,larvae!AW26,"")</f>
        <v/>
      </c>
      <c r="R25" s="111" t="str">
        <f>IF(larvae!AW29&gt;0,larvae!AW29,"")</f>
        <v/>
      </c>
      <c r="S25" s="111" t="str">
        <f>IF(larvae!AW30&gt;0,larvae!AW30,"")</f>
        <v/>
      </c>
    </row>
    <row r="26" spans="1:19" x14ac:dyDescent="0.2">
      <c r="A26" s="137" t="str">
        <f>'larvae_stats (μm)'!A$2</f>
        <v>Nebularmis bhutanensis</v>
      </c>
      <c r="B26" s="78" t="str">
        <f>'larvae_stats (μm)'!B$2</f>
        <v>BT.001</v>
      </c>
      <c r="C26" s="99">
        <f>larvae!AX1</f>
        <v>25</v>
      </c>
      <c r="D26" s="101" t="str">
        <f>IF(larvae!AY3&gt;0,larvae!AY3,"")</f>
        <v/>
      </c>
      <c r="E26" s="111" t="str">
        <f>IF(larvae!AY6&gt;0,larvae!AY6,"")</f>
        <v/>
      </c>
      <c r="F26" s="111" t="str">
        <f>IF(larvae!AY7&gt;0,larvae!AY7,"")</f>
        <v/>
      </c>
      <c r="G26" s="111" t="str">
        <f>IF(larvae!AY8&gt;0,larvae!AY8,"")</f>
        <v/>
      </c>
      <c r="H26" s="111" t="str">
        <f>IF(larvae!AY9&gt;0,larvae!AY9,"")</f>
        <v/>
      </c>
      <c r="I26" s="111" t="str">
        <f>IF(larvae!AY10&gt;0,larvae!AY10,"")</f>
        <v/>
      </c>
      <c r="J26" s="111" t="str">
        <f>IF(larvae!AY13&gt;0,larvae!AY13,"")</f>
        <v/>
      </c>
      <c r="K26" s="111" t="str">
        <f>IF(larvae!AY14&gt;0,larvae!AY14,"")</f>
        <v/>
      </c>
      <c r="L26" s="111" t="str">
        <f>IF(larvae!AY17&gt;0,larvae!AY17,"")</f>
        <v/>
      </c>
      <c r="M26" s="111" t="str">
        <f>IF(larvae!AY18&gt;0,larvae!AY18,"")</f>
        <v/>
      </c>
      <c r="N26" s="111" t="str">
        <f>IF(larvae!AY21&gt;0,larvae!AY21,"")</f>
        <v/>
      </c>
      <c r="O26" s="111" t="str">
        <f>IF(larvae!AY22&gt;0,larvae!AY22,"")</f>
        <v/>
      </c>
      <c r="P26" s="111" t="str">
        <f>IF(larvae!AY25&gt;0,larvae!AY25,"")</f>
        <v/>
      </c>
      <c r="Q26" s="111" t="str">
        <f>IF(larvae!AY26&gt;0,larvae!AY26,"")</f>
        <v/>
      </c>
      <c r="R26" s="111" t="str">
        <f>IF(larvae!AY29&gt;0,larvae!AY29,"")</f>
        <v/>
      </c>
      <c r="S26" s="111" t="str">
        <f>IF(larvae!AY30&gt;0,larvae!AY30,"")</f>
        <v/>
      </c>
    </row>
    <row r="27" spans="1:19" x14ac:dyDescent="0.2">
      <c r="A27" s="137" t="str">
        <f>'larvae_stats (μm)'!A$2</f>
        <v>Nebularmis bhutanensis</v>
      </c>
      <c r="B27" s="78" t="str">
        <f>'larvae_stats (μm)'!B$2</f>
        <v>BT.001</v>
      </c>
      <c r="C27" s="99">
        <f>larvae!AZ1</f>
        <v>26</v>
      </c>
      <c r="D27" s="101" t="str">
        <f>IF(larvae!BA3&gt;0,larvae!BA3,"")</f>
        <v/>
      </c>
      <c r="E27" s="111" t="str">
        <f>IF(larvae!BA6&gt;0,larvae!BA6,"")</f>
        <v/>
      </c>
      <c r="F27" s="111" t="str">
        <f>IF(larvae!BA7&gt;0,larvae!BA7,"")</f>
        <v/>
      </c>
      <c r="G27" s="111" t="str">
        <f>IF(larvae!BA8&gt;0,larvae!BA8,"")</f>
        <v/>
      </c>
      <c r="H27" s="111" t="str">
        <f>IF(larvae!BA9&gt;0,larvae!BA9,"")</f>
        <v/>
      </c>
      <c r="I27" s="111" t="str">
        <f>IF(larvae!BA10&gt;0,larvae!BA10,"")</f>
        <v/>
      </c>
      <c r="J27" s="111" t="str">
        <f>IF(larvae!BA13&gt;0,larvae!BA13,"")</f>
        <v/>
      </c>
      <c r="K27" s="111" t="str">
        <f>IF(larvae!BA14&gt;0,larvae!BA14,"")</f>
        <v/>
      </c>
      <c r="L27" s="111" t="str">
        <f>IF(larvae!BA17&gt;0,larvae!BA17,"")</f>
        <v/>
      </c>
      <c r="M27" s="111" t="str">
        <f>IF(larvae!BA18&gt;0,larvae!BA18,"")</f>
        <v/>
      </c>
      <c r="N27" s="111" t="str">
        <f>IF(larvae!BA21&gt;0,larvae!BA21,"")</f>
        <v/>
      </c>
      <c r="O27" s="111" t="str">
        <f>IF(larvae!BA22&gt;0,larvae!BA22,"")</f>
        <v/>
      </c>
      <c r="P27" s="111" t="str">
        <f>IF(larvae!BA25&gt;0,larvae!BA25,"")</f>
        <v/>
      </c>
      <c r="Q27" s="111" t="str">
        <f>IF(larvae!BA26&gt;0,larvae!BA26,"")</f>
        <v/>
      </c>
      <c r="R27" s="111" t="str">
        <f>IF(larvae!BA29&gt;0,larvae!BA29,"")</f>
        <v/>
      </c>
      <c r="S27" s="111" t="str">
        <f>IF(larvae!BA30&gt;0,larvae!BA30,"")</f>
        <v/>
      </c>
    </row>
    <row r="28" spans="1:19" x14ac:dyDescent="0.2">
      <c r="A28" s="137" t="str">
        <f>'larvae_stats (μm)'!A$2</f>
        <v>Nebularmis bhutanensis</v>
      </c>
      <c r="B28" s="78" t="str">
        <f>'larvae_stats (μm)'!B$2</f>
        <v>BT.001</v>
      </c>
      <c r="C28" s="99">
        <f>larvae!BB1</f>
        <v>27</v>
      </c>
      <c r="D28" s="101" t="str">
        <f>IF(larvae!BC3&gt;0,larvae!BC3,"")</f>
        <v/>
      </c>
      <c r="E28" s="111" t="str">
        <f>IF(larvae!BC6&gt;0,larvae!BC6,"")</f>
        <v/>
      </c>
      <c r="F28" s="111" t="str">
        <f>IF(larvae!BC7&gt;0,larvae!BC7,"")</f>
        <v/>
      </c>
      <c r="G28" s="111" t="str">
        <f>IF(larvae!BC8&gt;0,larvae!BC8,"")</f>
        <v/>
      </c>
      <c r="H28" s="111" t="str">
        <f>IF(larvae!BC9&gt;0,larvae!BC9,"")</f>
        <v/>
      </c>
      <c r="I28" s="111" t="str">
        <f>IF(larvae!BC10&gt;0,larvae!BC10,"")</f>
        <v/>
      </c>
      <c r="J28" s="111" t="str">
        <f>IF(larvae!BC13&gt;0,larvae!BC13,"")</f>
        <v/>
      </c>
      <c r="K28" s="111" t="str">
        <f>IF(larvae!BC14&gt;0,larvae!BC14,"")</f>
        <v/>
      </c>
      <c r="L28" s="111" t="str">
        <f>IF(larvae!BC17&gt;0,larvae!BC17,"")</f>
        <v/>
      </c>
      <c r="M28" s="111" t="str">
        <f>IF(larvae!BC18&gt;0,larvae!BC18,"")</f>
        <v/>
      </c>
      <c r="N28" s="111" t="str">
        <f>IF(larvae!BC21&gt;0,larvae!BC21,"")</f>
        <v/>
      </c>
      <c r="O28" s="111" t="str">
        <f>IF(larvae!BC22&gt;0,larvae!BC22,"")</f>
        <v/>
      </c>
      <c r="P28" s="111" t="str">
        <f>IF(larvae!BC25&gt;0,larvae!BC25,"")</f>
        <v/>
      </c>
      <c r="Q28" s="111" t="str">
        <f>IF(larvae!BC26&gt;0,larvae!BC26,"")</f>
        <v/>
      </c>
      <c r="R28" s="111" t="str">
        <f>IF(larvae!BC29&gt;0,larvae!BC29,"")</f>
        <v/>
      </c>
      <c r="S28" s="111" t="str">
        <f>IF(larvae!BC30&gt;0,larvae!BC30,"")</f>
        <v/>
      </c>
    </row>
    <row r="29" spans="1:19" x14ac:dyDescent="0.2">
      <c r="A29" s="137" t="str">
        <f>'larvae_stats (μm)'!A$2</f>
        <v>Nebularmis bhutanensis</v>
      </c>
      <c r="B29" s="78" t="str">
        <f>'larvae_stats (μm)'!B$2</f>
        <v>BT.001</v>
      </c>
      <c r="C29" s="99">
        <f>larvae!BD1</f>
        <v>28</v>
      </c>
      <c r="D29" s="101" t="str">
        <f>IF(larvae!BE3&gt;0,larvae!BE3,"")</f>
        <v/>
      </c>
      <c r="E29" s="111" t="str">
        <f>IF(larvae!BE6&gt;0,larvae!BE6,"")</f>
        <v/>
      </c>
      <c r="F29" s="111" t="str">
        <f>IF(larvae!BE7&gt;0,larvae!BE7,"")</f>
        <v/>
      </c>
      <c r="G29" s="111" t="str">
        <f>IF(larvae!BE8&gt;0,larvae!BE8,"")</f>
        <v/>
      </c>
      <c r="H29" s="111" t="str">
        <f>IF(larvae!BE9&gt;0,larvae!BE9,"")</f>
        <v/>
      </c>
      <c r="I29" s="111" t="str">
        <f>IF(larvae!BE10&gt;0,larvae!BE10,"")</f>
        <v/>
      </c>
      <c r="J29" s="111" t="str">
        <f>IF(larvae!BE13&gt;0,larvae!BE13,"")</f>
        <v/>
      </c>
      <c r="K29" s="111" t="str">
        <f>IF(larvae!BE14&gt;0,larvae!BE14,"")</f>
        <v/>
      </c>
      <c r="L29" s="111" t="str">
        <f>IF(larvae!BE17&gt;0,larvae!BE17,"")</f>
        <v/>
      </c>
      <c r="M29" s="111" t="str">
        <f>IF(larvae!BE18&gt;0,larvae!BE18,"")</f>
        <v/>
      </c>
      <c r="N29" s="111" t="str">
        <f>IF(larvae!BE21&gt;0,larvae!BE21,"")</f>
        <v/>
      </c>
      <c r="O29" s="111" t="str">
        <f>IF(larvae!BE22&gt;0,larvae!BE22,"")</f>
        <v/>
      </c>
      <c r="P29" s="111" t="str">
        <f>IF(larvae!BE25&gt;0,larvae!BE25,"")</f>
        <v/>
      </c>
      <c r="Q29" s="111" t="str">
        <f>IF(larvae!BE26&gt;0,larvae!BE26,"")</f>
        <v/>
      </c>
      <c r="R29" s="111" t="str">
        <f>IF(larvae!BE29&gt;0,larvae!BE29,"")</f>
        <v/>
      </c>
      <c r="S29" s="111" t="str">
        <f>IF(larvae!BE30&gt;0,larvae!BE30,"")</f>
        <v/>
      </c>
    </row>
    <row r="30" spans="1:19" x14ac:dyDescent="0.2">
      <c r="A30" s="137" t="str">
        <f>'larvae_stats (μm)'!A$2</f>
        <v>Nebularmis bhutanensis</v>
      </c>
      <c r="B30" s="78" t="str">
        <f>'larvae_stats (μm)'!B$2</f>
        <v>BT.001</v>
      </c>
      <c r="C30" s="99">
        <f>larvae!BF1</f>
        <v>29</v>
      </c>
      <c r="D30" s="101" t="str">
        <f>IF(larvae!BG3&gt;0,larvae!BG3,"")</f>
        <v/>
      </c>
      <c r="E30" s="111" t="str">
        <f>IF(larvae!BG6&gt;0,larvae!BG6,"")</f>
        <v/>
      </c>
      <c r="F30" s="111" t="str">
        <f>IF(larvae!BG7&gt;0,larvae!BG7,"")</f>
        <v/>
      </c>
      <c r="G30" s="111" t="str">
        <f>IF(larvae!BG8&gt;0,larvae!BG8,"")</f>
        <v/>
      </c>
      <c r="H30" s="111" t="str">
        <f>IF(larvae!BG9&gt;0,larvae!BG9,"")</f>
        <v/>
      </c>
      <c r="I30" s="111" t="str">
        <f>IF(larvae!BG10&gt;0,larvae!BG10,"")</f>
        <v/>
      </c>
      <c r="J30" s="111" t="str">
        <f>IF(larvae!BG13&gt;0,larvae!BG13,"")</f>
        <v/>
      </c>
      <c r="K30" s="111" t="str">
        <f>IF(larvae!BG14&gt;0,larvae!BG14,"")</f>
        <v/>
      </c>
      <c r="L30" s="111" t="str">
        <f>IF(larvae!BG17&gt;0,larvae!BG17,"")</f>
        <v/>
      </c>
      <c r="M30" s="111" t="str">
        <f>IF(larvae!BG18&gt;0,larvae!BG18,"")</f>
        <v/>
      </c>
      <c r="N30" s="111" t="str">
        <f>IF(larvae!BG21&gt;0,larvae!BG21,"")</f>
        <v/>
      </c>
      <c r="O30" s="111" t="str">
        <f>IF(larvae!BG22&gt;0,larvae!BG22,"")</f>
        <v/>
      </c>
      <c r="P30" s="111" t="str">
        <f>IF(larvae!BG25&gt;0,larvae!BG25,"")</f>
        <v/>
      </c>
      <c r="Q30" s="111" t="str">
        <f>IF(larvae!BG26&gt;0,larvae!BG26,"")</f>
        <v/>
      </c>
      <c r="R30" s="111" t="str">
        <f>IF(larvae!BG29&gt;0,larvae!BG29,"")</f>
        <v/>
      </c>
      <c r="S30" s="111" t="str">
        <f>IF(larvae!BG30&gt;0,larvae!BG30,"")</f>
        <v/>
      </c>
    </row>
    <row r="31" spans="1:19" x14ac:dyDescent="0.2">
      <c r="A31" s="137" t="str">
        <f>'larvae_stats (μm)'!A$2</f>
        <v>Nebularmis bhutanensis</v>
      </c>
      <c r="B31" s="78" t="str">
        <f>'larvae_stats (μm)'!B$2</f>
        <v>BT.001</v>
      </c>
      <c r="C31" s="99">
        <f>larvae!BH1</f>
        <v>30</v>
      </c>
      <c r="D31" s="101" t="str">
        <f>IF(larvae!BI3&gt;0,larvae!BI3,"")</f>
        <v/>
      </c>
      <c r="E31" s="111" t="str">
        <f>IF(larvae!BI6&gt;0,larvae!BI6,"")</f>
        <v/>
      </c>
      <c r="F31" s="111" t="str">
        <f>IF(larvae!BI7&gt;0,larvae!BI7,"")</f>
        <v/>
      </c>
      <c r="G31" s="111" t="str">
        <f>IF(larvae!BI8&gt;0,larvae!BI8,"")</f>
        <v/>
      </c>
      <c r="H31" s="111" t="str">
        <f>IF(larvae!BI9&gt;0,larvae!BI9,"")</f>
        <v/>
      </c>
      <c r="I31" s="111" t="str">
        <f>IF(larvae!BI10&gt;0,larvae!BI10,"")</f>
        <v/>
      </c>
      <c r="J31" s="111" t="str">
        <f>IF(larvae!BI13&gt;0,larvae!BI13,"")</f>
        <v/>
      </c>
      <c r="K31" s="111" t="str">
        <f>IF(larvae!BI14&gt;0,larvae!BI14,"")</f>
        <v/>
      </c>
      <c r="L31" s="111" t="str">
        <f>IF(larvae!BI17&gt;0,larvae!BI17,"")</f>
        <v/>
      </c>
      <c r="M31" s="111" t="str">
        <f>IF(larvae!BI18&gt;0,larvae!BI18,"")</f>
        <v/>
      </c>
      <c r="N31" s="111" t="str">
        <f>IF(larvae!BI21&gt;0,larvae!BI21,"")</f>
        <v/>
      </c>
      <c r="O31" s="111" t="str">
        <f>IF(larvae!BI22&gt;0,larvae!BI22,"")</f>
        <v/>
      </c>
      <c r="P31" s="111" t="str">
        <f>IF(larvae!BI25&gt;0,larvae!BI25,"")</f>
        <v/>
      </c>
      <c r="Q31" s="111" t="str">
        <f>IF(larvae!BI26&gt;0,larvae!BI26,"")</f>
        <v/>
      </c>
      <c r="R31" s="111" t="str">
        <f>IF(larvae!BI29&gt;0,larvae!BI29,"")</f>
        <v/>
      </c>
      <c r="S31" s="111" t="str">
        <f>IF(larvae!BI30&gt;0,larvae!BI30,"")</f>
        <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113" customWidth="1"/>
    <col min="2" max="2" width="20.42578125" style="113" bestFit="1" customWidth="1"/>
    <col min="3" max="3" width="3.7109375" style="113" customWidth="1"/>
    <col min="4" max="4" width="55.85546875" style="113" customWidth="1"/>
    <col min="5" max="16384" width="8.85546875" style="113"/>
  </cols>
  <sheetData>
    <row r="2" spans="2:4" x14ac:dyDescent="0.3">
      <c r="B2" s="112" t="s">
        <v>46</v>
      </c>
      <c r="D2" s="114" t="s">
        <v>76</v>
      </c>
    </row>
    <row r="3" spans="2:4" x14ac:dyDescent="0.3">
      <c r="B3" s="112" t="s">
        <v>47</v>
      </c>
      <c r="D3" s="115" t="s">
        <v>75</v>
      </c>
    </row>
    <row r="4" spans="2:4" x14ac:dyDescent="0.3">
      <c r="B4" s="112" t="s">
        <v>56</v>
      </c>
      <c r="D4" s="115" t="s">
        <v>70</v>
      </c>
    </row>
    <row r="5" spans="2:4" x14ac:dyDescent="0.3">
      <c r="B5" s="116"/>
      <c r="D5" s="117"/>
    </row>
    <row r="6" spans="2:4" x14ac:dyDescent="0.3">
      <c r="B6" s="112" t="s">
        <v>57</v>
      </c>
      <c r="D6" s="115" t="s">
        <v>71</v>
      </c>
    </row>
    <row r="7" spans="2:4" x14ac:dyDescent="0.3">
      <c r="B7" s="112" t="s">
        <v>58</v>
      </c>
      <c r="D7" s="115" t="s">
        <v>74</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X32"/>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75" width="6.85546875" style="6" bestFit="1" customWidth="1"/>
    <col min="76" max="76" width="7.5703125" style="6" bestFit="1" customWidth="1"/>
    <col min="77" max="16384" width="9.140625" style="6"/>
  </cols>
  <sheetData>
    <row r="1" spans="1:76" ht="16.5" customHeight="1" x14ac:dyDescent="0.2">
      <c r="A1" s="5" t="s">
        <v>12</v>
      </c>
      <c r="B1" s="135" t="s">
        <v>9</v>
      </c>
      <c r="C1" s="135"/>
      <c r="D1" s="135">
        <v>2</v>
      </c>
      <c r="E1" s="135"/>
      <c r="F1" s="135">
        <v>3</v>
      </c>
      <c r="G1" s="135"/>
      <c r="H1" s="135">
        <v>4</v>
      </c>
      <c r="I1" s="135"/>
      <c r="J1" s="135">
        <v>5</v>
      </c>
      <c r="K1" s="135"/>
      <c r="L1" s="135">
        <v>6</v>
      </c>
      <c r="M1" s="135"/>
      <c r="N1" s="135">
        <v>7</v>
      </c>
      <c r="O1" s="135"/>
      <c r="P1" s="135">
        <v>8</v>
      </c>
      <c r="Q1" s="135"/>
      <c r="R1" s="135">
        <v>9</v>
      </c>
      <c r="S1" s="135"/>
      <c r="T1" s="135">
        <v>10</v>
      </c>
      <c r="U1" s="135"/>
      <c r="V1" s="135">
        <v>11</v>
      </c>
      <c r="W1" s="135"/>
      <c r="X1" s="134">
        <v>12</v>
      </c>
      <c r="Y1" s="134"/>
      <c r="Z1" s="134">
        <v>13</v>
      </c>
      <c r="AA1" s="134"/>
      <c r="AB1" s="134">
        <v>14</v>
      </c>
      <c r="AC1" s="134"/>
      <c r="AD1" s="134">
        <v>15</v>
      </c>
      <c r="AE1" s="134"/>
      <c r="AF1" s="134">
        <v>16</v>
      </c>
      <c r="AG1" s="134"/>
      <c r="AH1" s="134">
        <v>17</v>
      </c>
      <c r="AI1" s="134"/>
      <c r="AJ1" s="134">
        <v>18</v>
      </c>
      <c r="AK1" s="134"/>
      <c r="AL1" s="134">
        <v>19</v>
      </c>
      <c r="AM1" s="134"/>
      <c r="AN1" s="134">
        <v>20</v>
      </c>
      <c r="AO1" s="134"/>
      <c r="AP1" s="134">
        <v>21</v>
      </c>
      <c r="AQ1" s="134"/>
      <c r="AR1" s="134">
        <v>22</v>
      </c>
      <c r="AS1" s="134"/>
      <c r="AT1" s="134">
        <v>23</v>
      </c>
      <c r="AU1" s="134"/>
      <c r="AV1" s="134">
        <v>24</v>
      </c>
      <c r="AW1" s="134"/>
      <c r="AX1" s="134">
        <v>25</v>
      </c>
      <c r="AY1" s="134"/>
      <c r="AZ1" s="134">
        <v>26</v>
      </c>
      <c r="BA1" s="134"/>
      <c r="BB1" s="134">
        <v>27</v>
      </c>
      <c r="BC1" s="134"/>
      <c r="BD1" s="134">
        <v>28</v>
      </c>
      <c r="BE1" s="134"/>
      <c r="BF1" s="134">
        <v>29</v>
      </c>
      <c r="BG1" s="134"/>
      <c r="BH1" s="134">
        <v>30</v>
      </c>
      <c r="BI1" s="134"/>
      <c r="BK1" s="130" t="s">
        <v>10</v>
      </c>
      <c r="BL1" s="132" t="s">
        <v>2</v>
      </c>
      <c r="BM1" s="124" t="s">
        <v>11</v>
      </c>
      <c r="BN1" s="124"/>
      <c r="BO1" s="124"/>
      <c r="BP1" s="124"/>
      <c r="BQ1" s="124"/>
      <c r="BR1" s="125"/>
      <c r="BS1" s="124" t="s">
        <v>0</v>
      </c>
      <c r="BT1" s="125"/>
      <c r="BU1" s="124" t="s">
        <v>1</v>
      </c>
      <c r="BV1" s="126"/>
      <c r="BW1" s="124" t="s">
        <v>8</v>
      </c>
      <c r="BX1" s="124"/>
    </row>
    <row r="2" spans="1:76" ht="16.5" customHeight="1" x14ac:dyDescent="0.2">
      <c r="A2" s="7" t="s">
        <v>10</v>
      </c>
      <c r="B2" s="8" t="s">
        <v>13</v>
      </c>
      <c r="C2" s="9" t="s">
        <v>30</v>
      </c>
      <c r="D2" s="8" t="s">
        <v>13</v>
      </c>
      <c r="E2" s="9" t="s">
        <v>30</v>
      </c>
      <c r="F2" s="8" t="s">
        <v>13</v>
      </c>
      <c r="G2" s="9" t="s">
        <v>30</v>
      </c>
      <c r="H2" s="8" t="s">
        <v>13</v>
      </c>
      <c r="I2" s="9" t="s">
        <v>30</v>
      </c>
      <c r="J2" s="8" t="s">
        <v>13</v>
      </c>
      <c r="K2" s="9" t="s">
        <v>30</v>
      </c>
      <c r="L2" s="8" t="s">
        <v>13</v>
      </c>
      <c r="M2" s="9" t="s">
        <v>30</v>
      </c>
      <c r="N2" s="8" t="s">
        <v>13</v>
      </c>
      <c r="O2" s="9" t="s">
        <v>30</v>
      </c>
      <c r="P2" s="8" t="s">
        <v>13</v>
      </c>
      <c r="Q2" s="9" t="s">
        <v>30</v>
      </c>
      <c r="R2" s="8" t="s">
        <v>13</v>
      </c>
      <c r="S2" s="9" t="s">
        <v>30</v>
      </c>
      <c r="T2" s="8" t="s">
        <v>13</v>
      </c>
      <c r="U2" s="9" t="s">
        <v>30</v>
      </c>
      <c r="V2" s="8" t="s">
        <v>13</v>
      </c>
      <c r="W2" s="9" t="s">
        <v>30</v>
      </c>
      <c r="X2" s="8" t="s">
        <v>13</v>
      </c>
      <c r="Y2" s="9" t="s">
        <v>30</v>
      </c>
      <c r="Z2" s="8" t="s">
        <v>13</v>
      </c>
      <c r="AA2" s="9" t="s">
        <v>30</v>
      </c>
      <c r="AB2" s="8" t="s">
        <v>13</v>
      </c>
      <c r="AC2" s="9" t="s">
        <v>30</v>
      </c>
      <c r="AD2" s="8" t="s">
        <v>13</v>
      </c>
      <c r="AE2" s="9" t="s">
        <v>30</v>
      </c>
      <c r="AF2" s="8" t="s">
        <v>13</v>
      </c>
      <c r="AG2" s="9" t="s">
        <v>30</v>
      </c>
      <c r="AH2" s="8" t="s">
        <v>13</v>
      </c>
      <c r="AI2" s="9" t="s">
        <v>30</v>
      </c>
      <c r="AJ2" s="8" t="s">
        <v>13</v>
      </c>
      <c r="AK2" s="9" t="s">
        <v>30</v>
      </c>
      <c r="AL2" s="8" t="s">
        <v>13</v>
      </c>
      <c r="AM2" s="9" t="s">
        <v>30</v>
      </c>
      <c r="AN2" s="8" t="s">
        <v>13</v>
      </c>
      <c r="AO2" s="9" t="s">
        <v>30</v>
      </c>
      <c r="AP2" s="8" t="s">
        <v>13</v>
      </c>
      <c r="AQ2" s="9" t="s">
        <v>30</v>
      </c>
      <c r="AR2" s="8" t="s">
        <v>13</v>
      </c>
      <c r="AS2" s="9" t="s">
        <v>30</v>
      </c>
      <c r="AT2" s="8" t="s">
        <v>13</v>
      </c>
      <c r="AU2" s="9" t="s">
        <v>30</v>
      </c>
      <c r="AV2" s="8" t="s">
        <v>13</v>
      </c>
      <c r="AW2" s="9" t="s">
        <v>30</v>
      </c>
      <c r="AX2" s="8" t="s">
        <v>13</v>
      </c>
      <c r="AY2" s="9" t="s">
        <v>30</v>
      </c>
      <c r="AZ2" s="8" t="s">
        <v>13</v>
      </c>
      <c r="BA2" s="9" t="s">
        <v>30</v>
      </c>
      <c r="BB2" s="8" t="s">
        <v>13</v>
      </c>
      <c r="BC2" s="9" t="s">
        <v>30</v>
      </c>
      <c r="BD2" s="8" t="s">
        <v>13</v>
      </c>
      <c r="BE2" s="9" t="s">
        <v>30</v>
      </c>
      <c r="BF2" s="8" t="s">
        <v>13</v>
      </c>
      <c r="BG2" s="9" t="s">
        <v>30</v>
      </c>
      <c r="BH2" s="8" t="s">
        <v>13</v>
      </c>
      <c r="BI2" s="9" t="s">
        <v>30</v>
      </c>
      <c r="BK2" s="131"/>
      <c r="BL2" s="133"/>
      <c r="BM2" s="127" t="s">
        <v>13</v>
      </c>
      <c r="BN2" s="127"/>
      <c r="BO2" s="127"/>
      <c r="BP2" s="128" t="s">
        <v>30</v>
      </c>
      <c r="BQ2" s="128"/>
      <c r="BR2" s="129"/>
      <c r="BS2" s="59" t="s">
        <v>13</v>
      </c>
      <c r="BT2" s="60" t="s">
        <v>30</v>
      </c>
      <c r="BU2" s="59" t="s">
        <v>13</v>
      </c>
      <c r="BV2" s="61" t="s">
        <v>30</v>
      </c>
      <c r="BW2" s="59" t="s">
        <v>13</v>
      </c>
      <c r="BX2" s="62" t="s">
        <v>30</v>
      </c>
    </row>
    <row r="3" spans="1:76" ht="16.5" customHeight="1" x14ac:dyDescent="0.2">
      <c r="A3" s="10" t="s">
        <v>4</v>
      </c>
      <c r="B3" s="11">
        <v>241</v>
      </c>
      <c r="C3" s="1">
        <f>IF(AND((B3&gt;0),(B$4&gt;0)),(B3/B$4*100),"")</f>
        <v>416.95501730103814</v>
      </c>
      <c r="D3" s="11"/>
      <c r="E3" s="1" t="str">
        <f>IF(AND((D3&gt;0),(D$4&gt;0)),(D3/D$4*100),"")</f>
        <v/>
      </c>
      <c r="F3" s="11"/>
      <c r="G3" s="1" t="str">
        <f>IF(AND((F3&gt;0),(F$4&gt;0)),(F3/F$4*100),"")</f>
        <v/>
      </c>
      <c r="H3" s="11"/>
      <c r="I3" s="1" t="str">
        <f>IF(AND((H3&gt;0),(H$4&gt;0)),(H3/H$4*100),"")</f>
        <v/>
      </c>
      <c r="J3" s="11"/>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1</v>
      </c>
      <c r="BM3" s="21">
        <f>IF(SUM(B3,D3,F3,H3,J3,L3,N3,P3,R3,T3,V3,X3,Z3,AB3,AD3,AF3,AH3,AJ3,AL3,AN3,AP3,AR3,AT3,AV3,AX3,AZ3,BB3,BD3,BF3,BH3)&gt;0,MIN(B3,D3,F3,H3,J3,L3,N3,P3,R3,T3,V3,X3,Z3,AB3,AD3,AF3,AH3,AJ3,AL3,AN3,AP3,AR3,AT3,AV3,AX3,AZ3,BB3,BD3,BF3,BH3),"")</f>
        <v>241</v>
      </c>
      <c r="BN3" s="22" t="str">
        <f>IF(COUNT(BM3)&gt;0,"–","?")</f>
        <v>–</v>
      </c>
      <c r="BO3" s="23">
        <f>IF(SUM(B3,D3,F3,H3,J3,L3,N3,P3,R3,T3,V3,X3,Z3,AB3,AD3,AF3,AH3,AJ3,AL3,AN3,AP3,AR3,AT3,AV3,AX3,AZ3,BB3,BD3,BF3,BH3)&gt;0,MAX(B3,D3,F3,H3,J3,L3,N3,P3,R3,T3,V3,X3,Z3,AB3,AD3,AF3,AH3,AJ3,AL3,AN3,AP3,AR3,AT3,AV3,AX3,AZ3,BB3,BD3,BF3,BH3),"")</f>
        <v>241</v>
      </c>
      <c r="BP3" s="24">
        <f>IF(SUM(C3,E3,G3,I3,K3,M3,O3,Q3,S3,U3,W3,Y3,AA3,AC3,AE3,AG3,AI3,AK3,AM3,AO3,AQ3,AS3,AU3,AW3,AY3,BA3,BC3,BE3,BG3,BI3)&gt;0,MIN(C3,E3,G3,I3,K3,M3,O3,Q3,S3,U3,W3,Y3,AA3,AC3,AE3,AG3,AI3,AK3,AM3,AO3,AQ3,AS3,AU3,AW3,AY3,BA3,BC3,BE3,BG3,BI3),"")</f>
        <v>416.95501730103814</v>
      </c>
      <c r="BQ3" s="25" t="str">
        <f>IF(COUNT(BP3)&gt;0,"–","?")</f>
        <v>–</v>
      </c>
      <c r="BR3" s="26">
        <f>IF(SUM(C3,E3,G3,I3,K3,M3,O3,Q3,S3,U3,W3,Y3,AA3,AC3,AE3,AG3,AI3,AK3,AM3,AO3,AQ3,AS3,AU3,AW3,AY3,BA3,BC3,BE3,BG3,BI3)&gt;0,MAX(C3,E3,G3,I3,K3,M3,O3,Q3,S3,U3,W3,Y3,AA3,AC3,AE3,AG3,AI3,AK3,AM3,AO3,AQ3,AS3,AU3,AW3,AY3,BA3,BC3,BE3,BG3,BI3),"")</f>
        <v>416.95501730103814</v>
      </c>
      <c r="BS3" s="27">
        <f>IF(SUM(B3,D3,F3,H3,J3,L3,N3,P3,R3,T3,V3,X3,Z3,AB3,AD3,AF3,AH3,AJ3,AL3,AN3,AP3,AR3,AT3,AV3,AX3,AZ3,BB3,BD3,BF3,BH3)&gt;0,AVERAGE(B3,D3,F3,H3,J3,L3,N3,P3,R3,T3,V3,X3,Z3,AB3,AD3,AF3,AH3,AJ3,AL3,AN3,AP3,AR3,AT3,AV3,AX3,AZ3,BB3,BD3,BF3,BH3),"?")</f>
        <v>241</v>
      </c>
      <c r="BT3" s="28">
        <f>IF(SUM(C3,E3,G3,I3,K3,M3,O3,Q3,S3,U3,W3,Y3,AA3,AC3,AE3,AG3,AI3,AK3,AM3,AO3,AQ3,AS3,AU3,AW3,AY3,BA3,BC3,BE3,BG3,BI3)&gt;0,AVERAGE(C3,E3,G3,I3,K3,M3,O3,Q3,S3,U3,W3,Y3,AA3,AC3,AE3,AG3,AI3,AK3,AM3,AO3,AQ3,AS3,AU3,AW3,AY3,BA3,BC3,BE3,BG3,BI3),"?")</f>
        <v>416.95501730103814</v>
      </c>
      <c r="BU3" s="22" t="str">
        <f>IF(COUNT(B3,D3,F3,H3,J3,L3,N3,P3,R3,T3,V3,X3,Z3,AB3,AD3,AF3,AH3,AJ3,AL3,AN3,AP3,AR3,AT3,AV3,AX3,AZ3,BB3,BD3,BF3,BH3)&gt;1,STDEV(B3,D3,F3,H3,J3,L3,N3,P3,R3,T3,V3,X3,Z3,AB3,AD3,AF3,AH3,AJ3,AL3,AN3,AP3,AR3,AT3,AV3,AX3,AZ3,BB3,BD3,BF3,BH3),"?")</f>
        <v>?</v>
      </c>
      <c r="BV3" s="29" t="str">
        <f>IF(COUNT(C3,E3,G3,I3,K3,M3,O3,Q3,S3,U3,W3,Y3,AA3,AC3,AE3,AG3,AI3,AK3,AM3,AO3,AQ3,AS3,AU3,AW3,AY3,BA3,BC3,BE3,BG3,BI3)&gt;1,STDEV(C3,E3,G3,I3,K3,M3,O3,Q3,S3,U3,W3,Y3,AA3,AC3,AE3,AG3,AI3,AK3,AM3,AO3,AQ3,AS3,AU3,AW3,AY3,BA3,BC3,BE3,BG3,BI3),"?")</f>
        <v>?</v>
      </c>
      <c r="BW3" s="22">
        <f>IF(COUNT(B3)&gt;0,B3,"?")</f>
        <v>241</v>
      </c>
      <c r="BX3" s="25">
        <f>IF(COUNT(C3)&gt;0,C3,"?")</f>
        <v>416.95501730103814</v>
      </c>
    </row>
    <row r="4" spans="1:76" ht="16.5" customHeight="1" x14ac:dyDescent="0.2">
      <c r="A4" s="13" t="s">
        <v>25</v>
      </c>
      <c r="B4" s="14">
        <v>57.8</v>
      </c>
      <c r="C4" s="2" t="s">
        <v>3</v>
      </c>
      <c r="D4" s="14"/>
      <c r="E4" s="2" t="s">
        <v>3</v>
      </c>
      <c r="F4" s="14"/>
      <c r="G4" s="2" t="s">
        <v>3</v>
      </c>
      <c r="H4" s="14"/>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25</v>
      </c>
      <c r="BL4" s="30">
        <f t="shared" ref="BL4:BL31" si="16">COUNT(B4,D4,F4,H4,J4,L4,N4,P4,R4,T4,V4,X4,Z4,AB4,AD4,AF4,AH4,AJ4,AL4,AN4,AP4,AR4,AT4,AV4,AX4,AZ4,BB4,BD4,BF4,BH4)</f>
        <v>1</v>
      </c>
      <c r="BM4" s="31">
        <f t="shared" ref="BM4:BM31" si="17">IF(SUM(B4,D4,F4,H4,J4,L4,N4,P4,R4,T4,V4,X4,Z4,AB4,AD4,AF4,AH4,AJ4,AL4,AN4,AP4,AR4,AT4,AV4,AX4,AZ4,BB4,BD4,BF4,BH4)&gt;0,MIN(B4,D4,F4,H4,J4,L4,N4,P4,R4,T4,V4,X4,Z4,AB4,AD4,AF4,AH4,AJ4,AL4,AN4,AP4,AR4,AT4,AV4,AX4,AZ4,BB4,BD4,BF4,BH4),"")</f>
        <v>57.8</v>
      </c>
      <c r="BN4" s="32" t="str">
        <f t="shared" ref="BN4:BN31" si="18">IF(COUNT(BM4)&gt;0,"–","?")</f>
        <v>–</v>
      </c>
      <c r="BO4" s="33">
        <f t="shared" ref="BO4:BO31" si="19">IF(SUM(B4,D4,F4,H4,J4,L4,N4,P4,R4,T4,V4,X4,Z4,AB4,AD4,AF4,AH4,AJ4,AL4,AN4,AP4,AR4,AT4,AV4,AX4,AZ4,BB4,BD4,BF4,BH4)&gt;0,MAX(B4,D4,F4,H4,J4,L4,N4,P4,R4,T4,V4,X4,Z4,AB4,AD4,AF4,AH4,AJ4,AL4,AN4,AP4,AR4,AT4,AV4,AX4,AZ4,BB4,BD4,BF4,BH4),"")</f>
        <v>57.8</v>
      </c>
      <c r="BP4" s="34" t="str">
        <f t="shared" ref="BP4:BP31" si="20">IF(SUM(C4,E4,G4,I4,K4,M4,O4,Q4,S4,U4,W4,Y4,AA4,AC4,AE4,AG4,AI4,AK4,AM4,AO4,AQ4,AS4,AU4,AW4,AY4,BA4,BC4,BE4,BG4,BI4)&gt;0,MIN(C4,E4,G4,I4,K4,M4,O4,Q4,S4,U4,W4,Y4,AA4,AC4,AE4,AG4,AI4,AK4,AM4,AO4,AQ4,AS4,AU4,AW4,AY4,BA4,BC4,BE4,BG4,BI4),"")</f>
        <v/>
      </c>
      <c r="BQ4" s="6" t="s">
        <v>3</v>
      </c>
      <c r="BR4" s="36" t="str">
        <f t="shared" ref="BR4:BR31" si="21">IF(SUM(C4,E4,G4,I4,K4,M4,O4,Q4,S4,U4,W4,Y4,AA4,AC4,AE4,AG4,AI4,AK4,AM4,AO4,AQ4,AS4,AU4,AW4,AY4,BA4,BC4,BE4,BG4,BI4)&gt;0,MAX(C4,E4,G4,I4,K4,M4,O4,Q4,S4,U4,W4,Y4,AA4,AC4,AE4,AG4,AI4,AK4,AM4,AO4,AQ4,AS4,AU4,AW4,AY4,BA4,BC4,BE4,BG4,BI4),"")</f>
        <v/>
      </c>
      <c r="BS4" s="37">
        <f t="shared" ref="BS4:BS31" si="22">IF(SUM(B4,D4,F4,H4,J4,L4,N4,P4,R4,T4,V4,X4,Z4,AB4,AD4,AF4,AH4,AJ4,AL4,AN4,AP4,AR4,AT4,AV4,AX4,AZ4,BB4,BD4,BF4,BH4)&gt;0,AVERAGE(B4,D4,F4,H4,J4,L4,N4,P4,R4,T4,V4,X4,Z4,AB4,AD4,AF4,AH4,AJ4,AL4,AN4,AP4,AR4,AT4,AV4,AX4,AZ4,BB4,BD4,BF4,BH4),"?")</f>
        <v>57.8</v>
      </c>
      <c r="BT4" s="38" t="s">
        <v>3</v>
      </c>
      <c r="BU4" s="32" t="str">
        <f t="shared" ref="BU4:BU31" si="23">IF(COUNT(B4,D4,F4,H4,J4,L4,N4,P4,R4,T4,V4,X4,Z4,AB4,AD4,AF4,AH4,AJ4,AL4,AN4,AP4,AR4,AT4,AV4,AX4,AZ4,BB4,BD4,BF4,BH4)&gt;1,STDEV(B4,D4,F4,H4,J4,L4,N4,P4,R4,T4,V4,X4,Z4,AB4,AD4,AF4,AH4,AJ4,AL4,AN4,AP4,AR4,AT4,AV4,AX4,AZ4,BB4,BD4,BF4,BH4),"?")</f>
        <v>?</v>
      </c>
      <c r="BV4" s="39" t="s">
        <v>3</v>
      </c>
      <c r="BW4" s="32">
        <f t="shared" ref="BW4:BW31" si="24">IF(COUNT(B4)&gt;0,B4,"?")</f>
        <v>57.8</v>
      </c>
      <c r="BX4" s="35" t="s">
        <v>3</v>
      </c>
    </row>
    <row r="5" spans="1:76" ht="16.5" customHeight="1" x14ac:dyDescent="0.2">
      <c r="A5" s="16" t="s">
        <v>18</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18</v>
      </c>
      <c r="BL5" s="30"/>
      <c r="BM5" s="31"/>
      <c r="BN5" s="32"/>
      <c r="BO5" s="33"/>
      <c r="BP5" s="34"/>
      <c r="BQ5" s="35"/>
      <c r="BR5" s="36"/>
      <c r="BS5" s="37"/>
      <c r="BT5" s="38"/>
      <c r="BU5" s="32"/>
      <c r="BV5" s="39"/>
      <c r="BW5" s="32"/>
      <c r="BX5" s="35"/>
    </row>
    <row r="6" spans="1:76" ht="16.5" customHeight="1" x14ac:dyDescent="0.2">
      <c r="A6" s="10" t="s">
        <v>19</v>
      </c>
      <c r="B6" s="18">
        <v>16.5</v>
      </c>
      <c r="C6" s="4">
        <f>IF(AND((B6&gt;0),(B$4&gt;0)),(B6/B$4*100),"")</f>
        <v>28.546712802768166</v>
      </c>
      <c r="D6" s="18"/>
      <c r="E6" s="4" t="str">
        <f>IF(AND((D6&gt;0),(D$4&gt;0)),(D6/D$4*100),"")</f>
        <v/>
      </c>
      <c r="F6" s="18"/>
      <c r="G6" s="4" t="str">
        <f>IF(AND((F6&gt;0),(F$4&gt;0)),(F6/F$4*100),"")</f>
        <v/>
      </c>
      <c r="H6" s="18"/>
      <c r="I6" s="4" t="str">
        <f>IF(AND((H6&gt;0),(H$4&gt;0)),(H6/H$4*100),"")</f>
        <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 si="25">IF(AND((AD6&gt;0),(AD$4&gt;0)),(AD6/AD$4*100),"")</f>
        <v/>
      </c>
      <c r="AF6" s="18"/>
      <c r="AG6" s="4" t="str">
        <f t="shared" ref="AG6" si="26">IF(AND((AF6&gt;0),(AF$4&gt;0)),(AF6/AF$4*100),"")</f>
        <v/>
      </c>
      <c r="AH6" s="18"/>
      <c r="AI6" s="4" t="str">
        <f t="shared" ref="AI6" si="27">IF(AND((AH6&gt;0),(AH$4&gt;0)),(AH6/AH$4*100),"")</f>
        <v/>
      </c>
      <c r="AJ6" s="18"/>
      <c r="AK6" s="4" t="str">
        <f t="shared" ref="AK6" si="28">IF(AND((AJ6&gt;0),(AJ$4&gt;0)),(AJ6/AJ$4*100),"")</f>
        <v/>
      </c>
      <c r="AL6" s="18"/>
      <c r="AM6" s="4" t="str">
        <f t="shared" ref="AM6" si="29">IF(AND((AL6&gt;0),(AL$4&gt;0)),(AL6/AL$4*100),"")</f>
        <v/>
      </c>
      <c r="AN6" s="18"/>
      <c r="AO6" s="4" t="str">
        <f t="shared" ref="AO6" si="30">IF(AND((AN6&gt;0),(AN$4&gt;0)),(AN6/AN$4*100),"")</f>
        <v/>
      </c>
      <c r="AP6" s="18"/>
      <c r="AQ6" s="4" t="str">
        <f t="shared" ref="AQ6" si="31">IF(AND((AP6&gt;0),(AP$4&gt;0)),(AP6/AP$4*100),"")</f>
        <v/>
      </c>
      <c r="AR6" s="18"/>
      <c r="AS6" s="4" t="str">
        <f t="shared" ref="AS6" si="32">IF(AND((AR6&gt;0),(AR$4&gt;0)),(AR6/AR$4*100),"")</f>
        <v/>
      </c>
      <c r="AT6" s="18"/>
      <c r="AU6" s="4" t="str">
        <f t="shared" ref="AU6" si="33">IF(AND((AT6&gt;0),(AT$4&gt;0)),(AT6/AT$4*100),"")</f>
        <v/>
      </c>
      <c r="AV6" s="18"/>
      <c r="AW6" s="4" t="str">
        <f t="shared" ref="AW6" si="34">IF(AND((AV6&gt;0),(AV$4&gt;0)),(AV6/AV$4*100),"")</f>
        <v/>
      </c>
      <c r="AX6" s="18"/>
      <c r="AY6" s="4" t="str">
        <f t="shared" ref="AY6" si="35">IF(AND((AX6&gt;0),(AX$4&gt;0)),(AX6/AX$4*100),"")</f>
        <v/>
      </c>
      <c r="AZ6" s="18"/>
      <c r="BA6" s="4" t="str">
        <f t="shared" ref="BA6" si="36">IF(AND((AZ6&gt;0),(AZ$4&gt;0)),(AZ6/AZ$4*100),"")</f>
        <v/>
      </c>
      <c r="BB6" s="18"/>
      <c r="BC6" s="4" t="str">
        <f t="shared" ref="BC6" si="37">IF(AND((BB6&gt;0),(BB$4&gt;0)),(BB6/BB$4*100),"")</f>
        <v/>
      </c>
      <c r="BD6" s="18"/>
      <c r="BE6" s="4" t="str">
        <f t="shared" ref="BE6" si="38">IF(AND((BD6&gt;0),(BD$4&gt;0)),(BD6/BD$4*100),"")</f>
        <v/>
      </c>
      <c r="BF6" s="18"/>
      <c r="BG6" s="4" t="str">
        <f t="shared" ref="BG6" si="39">IF(AND((BF6&gt;0),(BF$4&gt;0)),(BF6/BF$4*100),"")</f>
        <v/>
      </c>
      <c r="BH6" s="18"/>
      <c r="BI6" s="4" t="str">
        <f t="shared" ref="BI6" si="40">IF(AND((BH6&gt;0),(BH$4&gt;0)),(BH6/BH$4*100),"")</f>
        <v/>
      </c>
      <c r="BK6" s="57" t="s">
        <v>19</v>
      </c>
      <c r="BL6" s="30">
        <f t="shared" si="16"/>
        <v>1</v>
      </c>
      <c r="BM6" s="31">
        <f t="shared" si="17"/>
        <v>16.5</v>
      </c>
      <c r="BN6" s="32" t="str">
        <f t="shared" si="18"/>
        <v>–</v>
      </c>
      <c r="BO6" s="33">
        <f t="shared" si="19"/>
        <v>16.5</v>
      </c>
      <c r="BP6" s="34">
        <f t="shared" si="20"/>
        <v>28.546712802768166</v>
      </c>
      <c r="BQ6" s="35" t="str">
        <f t="shared" ref="BQ6:BQ30" si="41">IF(COUNT(BP6)&gt;0,"–","?")</f>
        <v>–</v>
      </c>
      <c r="BR6" s="36">
        <f t="shared" si="21"/>
        <v>28.546712802768166</v>
      </c>
      <c r="BS6" s="37">
        <f t="shared" si="22"/>
        <v>16.5</v>
      </c>
      <c r="BT6" s="38">
        <f t="shared" ref="BT6:BT30" si="42">IF(SUM(C6,E6,G6,I6,K6,M6,O6,Q6,S6,U6,W6,Y6,AA6,AC6,AE6,AG6,AI6,AK6,AM6,AO6,AQ6,AS6,AU6,AW6,AY6,BA6,BC6,BE6,BG6,BI6)&gt;0,AVERAGE(C6,E6,G6,I6,K6,M6,O6,Q6,S6,U6,W6,Y6,AA6,AC6,AE6,AG6,AI6,AK6,AM6,AO6,AQ6,AS6,AU6,AW6,AY6,BA6,BC6,BE6,BG6,BI6),"?")</f>
        <v>28.546712802768166</v>
      </c>
      <c r="BU6" s="32" t="str">
        <f t="shared" si="23"/>
        <v>?</v>
      </c>
      <c r="BV6" s="39" t="str">
        <f t="shared" ref="BV6:BV30" si="43">IF(COUNT(C6,E6,G6,I6,K6,M6,O6,Q6,S6,U6,W6,Y6,AA6,AC6,AE6,AG6,AI6,AK6,AM6,AO6,AQ6,AS6,AU6,AW6,AY6,BA6,BC6,BE6,BG6,BI6)&gt;1,STDEV(C6,E6,G6,I6,K6,M6,O6,Q6,S6,U6,W6,Y6,AA6,AC6,AE6,AG6,AI6,AK6,AM6,AO6,AQ6,AS6,AU6,AW6,AY6,BA6,BC6,BE6,BG6,BI6),"?")</f>
        <v>?</v>
      </c>
      <c r="BW6" s="32">
        <f t="shared" si="24"/>
        <v>16.5</v>
      </c>
      <c r="BX6" s="35">
        <f t="shared" ref="BX6:BX30" si="44">IF(COUNT(C6)&gt;0,C6,"?")</f>
        <v>28.546712802768166</v>
      </c>
    </row>
    <row r="7" spans="1:76" ht="16.5" customHeight="1" x14ac:dyDescent="0.2">
      <c r="A7" s="10" t="s">
        <v>20</v>
      </c>
      <c r="B7" s="19">
        <v>10.3</v>
      </c>
      <c r="C7" s="4">
        <f>IF(AND((B7&gt;0),(B$4&gt;0)),(B7/B$4*100),"")</f>
        <v>17.820069204152251</v>
      </c>
      <c r="D7" s="19"/>
      <c r="E7" s="4" t="str">
        <f>IF(AND((D7&gt;0),(D$4&gt;0)),(D7/D$4*100),"")</f>
        <v/>
      </c>
      <c r="F7" s="19"/>
      <c r="G7" s="4" t="str">
        <f>IF(AND((F7&gt;0),(F$4&gt;0)),(F7/F$4*100),"")</f>
        <v/>
      </c>
      <c r="H7" s="19"/>
      <c r="I7" s="4" t="str">
        <f>IF(AND((H7&gt;0),(H$4&gt;0)),(H7/H$4*100),"")</f>
        <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ref="AE7" si="45">IF(AND((AD7&gt;0),(AD$4&gt;0)),(AD7/AD$4*100),"")</f>
        <v/>
      </c>
      <c r="AF7" s="19"/>
      <c r="AG7" s="4" t="str">
        <f t="shared" ref="AG7" si="46">IF(AND((AF7&gt;0),(AF$4&gt;0)),(AF7/AF$4*100),"")</f>
        <v/>
      </c>
      <c r="AH7" s="19"/>
      <c r="AI7" s="4" t="str">
        <f t="shared" ref="AI7" si="47">IF(AND((AH7&gt;0),(AH$4&gt;0)),(AH7/AH$4*100),"")</f>
        <v/>
      </c>
      <c r="AJ7" s="19"/>
      <c r="AK7" s="4" t="str">
        <f t="shared" ref="AK7" si="48">IF(AND((AJ7&gt;0),(AJ$4&gt;0)),(AJ7/AJ$4*100),"")</f>
        <v/>
      </c>
      <c r="AL7" s="19"/>
      <c r="AM7" s="4" t="str">
        <f t="shared" ref="AM7" si="49">IF(AND((AL7&gt;0),(AL$4&gt;0)),(AL7/AL$4*100),"")</f>
        <v/>
      </c>
      <c r="AN7" s="19"/>
      <c r="AO7" s="4" t="str">
        <f t="shared" ref="AO7" si="50">IF(AND((AN7&gt;0),(AN$4&gt;0)),(AN7/AN$4*100),"")</f>
        <v/>
      </c>
      <c r="AP7" s="19"/>
      <c r="AQ7" s="4" t="str">
        <f t="shared" ref="AQ7" si="51">IF(AND((AP7&gt;0),(AP$4&gt;0)),(AP7/AP$4*100),"")</f>
        <v/>
      </c>
      <c r="AR7" s="19"/>
      <c r="AS7" s="4" t="str">
        <f t="shared" ref="AS7" si="52">IF(AND((AR7&gt;0),(AR$4&gt;0)),(AR7/AR$4*100),"")</f>
        <v/>
      </c>
      <c r="AT7" s="19"/>
      <c r="AU7" s="4" t="str">
        <f t="shared" ref="AU7" si="53">IF(AND((AT7&gt;0),(AT$4&gt;0)),(AT7/AT$4*100),"")</f>
        <v/>
      </c>
      <c r="AV7" s="19"/>
      <c r="AW7" s="4" t="str">
        <f t="shared" ref="AW7" si="54">IF(AND((AV7&gt;0),(AV$4&gt;0)),(AV7/AV$4*100),"")</f>
        <v/>
      </c>
      <c r="AX7" s="19"/>
      <c r="AY7" s="4" t="str">
        <f t="shared" ref="AY7" si="55">IF(AND((AX7&gt;0),(AX$4&gt;0)),(AX7/AX$4*100),"")</f>
        <v/>
      </c>
      <c r="AZ7" s="19"/>
      <c r="BA7" s="4" t="str">
        <f t="shared" ref="BA7" si="56">IF(AND((AZ7&gt;0),(AZ$4&gt;0)),(AZ7/AZ$4*100),"")</f>
        <v/>
      </c>
      <c r="BB7" s="19"/>
      <c r="BC7" s="4" t="str">
        <f t="shared" ref="BC7" si="57">IF(AND((BB7&gt;0),(BB$4&gt;0)),(BB7/BB$4*100),"")</f>
        <v/>
      </c>
      <c r="BD7" s="19"/>
      <c r="BE7" s="4" t="str">
        <f t="shared" ref="BE7" si="58">IF(AND((BD7&gt;0),(BD$4&gt;0)),(BD7/BD$4*100),"")</f>
        <v/>
      </c>
      <c r="BF7" s="19"/>
      <c r="BG7" s="4" t="str">
        <f t="shared" ref="BG7" si="59">IF(AND((BF7&gt;0),(BF$4&gt;0)),(BF7/BF$4*100),"")</f>
        <v/>
      </c>
      <c r="BH7" s="19"/>
      <c r="BI7" s="4" t="str">
        <f t="shared" ref="BI7" si="60">IF(AND((BH7&gt;0),(BH$4&gt;0)),(BH7/BH$4*100),"")</f>
        <v/>
      </c>
      <c r="BK7" s="57" t="s">
        <v>20</v>
      </c>
      <c r="BL7" s="30">
        <f t="shared" si="16"/>
        <v>1</v>
      </c>
      <c r="BM7" s="31">
        <f t="shared" si="17"/>
        <v>10.3</v>
      </c>
      <c r="BN7" s="32" t="str">
        <f t="shared" si="18"/>
        <v>–</v>
      </c>
      <c r="BO7" s="33">
        <f t="shared" si="19"/>
        <v>10.3</v>
      </c>
      <c r="BP7" s="34">
        <f t="shared" si="20"/>
        <v>17.820069204152251</v>
      </c>
      <c r="BQ7" s="35" t="str">
        <f t="shared" si="41"/>
        <v>–</v>
      </c>
      <c r="BR7" s="36">
        <f t="shared" si="21"/>
        <v>17.820069204152251</v>
      </c>
      <c r="BS7" s="37">
        <f t="shared" si="22"/>
        <v>10.3</v>
      </c>
      <c r="BT7" s="38">
        <f t="shared" si="42"/>
        <v>17.820069204152251</v>
      </c>
      <c r="BU7" s="32" t="str">
        <f t="shared" si="23"/>
        <v>?</v>
      </c>
      <c r="BV7" s="39" t="str">
        <f t="shared" si="43"/>
        <v>?</v>
      </c>
      <c r="BW7" s="32">
        <f t="shared" si="24"/>
        <v>10.3</v>
      </c>
      <c r="BX7" s="35">
        <f t="shared" si="44"/>
        <v>17.820069204152251</v>
      </c>
    </row>
    <row r="8" spans="1:76" ht="16.5" customHeight="1" x14ac:dyDescent="0.2">
      <c r="A8" s="10" t="s">
        <v>21</v>
      </c>
      <c r="B8" s="19">
        <v>22.6</v>
      </c>
      <c r="C8" s="4">
        <f>IF(AND((B8&gt;0),(B$4&gt;0)),(B8/B$4*100),"")</f>
        <v>39.100346020761251</v>
      </c>
      <c r="D8" s="19"/>
      <c r="E8" s="4" t="str">
        <f>IF(AND((D8&gt;0),(D$4&gt;0)),(D8/D$4*100),"")</f>
        <v/>
      </c>
      <c r="F8" s="19"/>
      <c r="G8" s="4" t="str">
        <f>IF(AND((F8&gt;0),(F$4&gt;0)),(F8/F$4*100),"")</f>
        <v/>
      </c>
      <c r="H8" s="19"/>
      <c r="I8" s="4" t="str">
        <f>IF(AND((H8&gt;0),(H$4&gt;0)),(H8/H$4*100),"")</f>
        <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ref="AE8" si="61">IF(AND((AD8&gt;0),(AD$4&gt;0)),(AD8/AD$4*100),"")</f>
        <v/>
      </c>
      <c r="AF8" s="19"/>
      <c r="AG8" s="4" t="str">
        <f t="shared" ref="AG8" si="62">IF(AND((AF8&gt;0),(AF$4&gt;0)),(AF8/AF$4*100),"")</f>
        <v/>
      </c>
      <c r="AH8" s="19"/>
      <c r="AI8" s="4" t="str">
        <f t="shared" ref="AI8" si="63">IF(AND((AH8&gt;0),(AH$4&gt;0)),(AH8/AH$4*100),"")</f>
        <v/>
      </c>
      <c r="AJ8" s="19"/>
      <c r="AK8" s="4" t="str">
        <f t="shared" ref="AK8" si="64">IF(AND((AJ8&gt;0),(AJ$4&gt;0)),(AJ8/AJ$4*100),"")</f>
        <v/>
      </c>
      <c r="AL8" s="19"/>
      <c r="AM8" s="4" t="str">
        <f t="shared" ref="AM8" si="65">IF(AND((AL8&gt;0),(AL$4&gt;0)),(AL8/AL$4*100),"")</f>
        <v/>
      </c>
      <c r="AN8" s="19"/>
      <c r="AO8" s="4" t="str">
        <f t="shared" ref="AO8" si="66">IF(AND((AN8&gt;0),(AN$4&gt;0)),(AN8/AN$4*100),"")</f>
        <v/>
      </c>
      <c r="AP8" s="19"/>
      <c r="AQ8" s="4" t="str">
        <f t="shared" ref="AQ8" si="67">IF(AND((AP8&gt;0),(AP$4&gt;0)),(AP8/AP$4*100),"")</f>
        <v/>
      </c>
      <c r="AR8" s="19"/>
      <c r="AS8" s="4" t="str">
        <f t="shared" ref="AS8" si="68">IF(AND((AR8&gt;0),(AR$4&gt;0)),(AR8/AR$4*100),"")</f>
        <v/>
      </c>
      <c r="AT8" s="19"/>
      <c r="AU8" s="4" t="str">
        <f t="shared" ref="AU8" si="69">IF(AND((AT8&gt;0),(AT$4&gt;0)),(AT8/AT$4*100),"")</f>
        <v/>
      </c>
      <c r="AV8" s="19"/>
      <c r="AW8" s="4" t="str">
        <f t="shared" ref="AW8" si="70">IF(AND((AV8&gt;0),(AV$4&gt;0)),(AV8/AV$4*100),"")</f>
        <v/>
      </c>
      <c r="AX8" s="19"/>
      <c r="AY8" s="4" t="str">
        <f t="shared" ref="AY8" si="71">IF(AND((AX8&gt;0),(AX$4&gt;0)),(AX8/AX$4*100),"")</f>
        <v/>
      </c>
      <c r="AZ8" s="19"/>
      <c r="BA8" s="4" t="str">
        <f t="shared" ref="BA8" si="72">IF(AND((AZ8&gt;0),(AZ$4&gt;0)),(AZ8/AZ$4*100),"")</f>
        <v/>
      </c>
      <c r="BB8" s="19"/>
      <c r="BC8" s="4" t="str">
        <f t="shared" ref="BC8" si="73">IF(AND((BB8&gt;0),(BB$4&gt;0)),(BB8/BB$4*100),"")</f>
        <v/>
      </c>
      <c r="BD8" s="19"/>
      <c r="BE8" s="4" t="str">
        <f t="shared" ref="BE8" si="74">IF(AND((BD8&gt;0),(BD$4&gt;0)),(BD8/BD$4*100),"")</f>
        <v/>
      </c>
      <c r="BF8" s="19"/>
      <c r="BG8" s="4" t="str">
        <f t="shared" ref="BG8" si="75">IF(AND((BF8&gt;0),(BF$4&gt;0)),(BF8/BF$4*100),"")</f>
        <v/>
      </c>
      <c r="BH8" s="19"/>
      <c r="BI8" s="4" t="str">
        <f t="shared" ref="BI8" si="76">IF(AND((BH8&gt;0),(BH$4&gt;0)),(BH8/BH$4*100),"")</f>
        <v/>
      </c>
      <c r="BK8" s="57" t="s">
        <v>21</v>
      </c>
      <c r="BL8" s="30">
        <f t="shared" si="16"/>
        <v>1</v>
      </c>
      <c r="BM8" s="31">
        <f t="shared" si="17"/>
        <v>22.6</v>
      </c>
      <c r="BN8" s="32" t="str">
        <f t="shared" si="18"/>
        <v>–</v>
      </c>
      <c r="BO8" s="33">
        <f t="shared" si="19"/>
        <v>22.6</v>
      </c>
      <c r="BP8" s="34">
        <f t="shared" si="20"/>
        <v>39.100346020761251</v>
      </c>
      <c r="BQ8" s="35" t="str">
        <f t="shared" si="41"/>
        <v>–</v>
      </c>
      <c r="BR8" s="36">
        <f t="shared" si="21"/>
        <v>39.100346020761251</v>
      </c>
      <c r="BS8" s="37">
        <f t="shared" si="22"/>
        <v>22.6</v>
      </c>
      <c r="BT8" s="38">
        <f t="shared" si="42"/>
        <v>39.100346020761251</v>
      </c>
      <c r="BU8" s="32" t="str">
        <f t="shared" si="23"/>
        <v>?</v>
      </c>
      <c r="BV8" s="39" t="str">
        <f t="shared" si="43"/>
        <v>?</v>
      </c>
      <c r="BW8" s="32">
        <f t="shared" si="24"/>
        <v>22.6</v>
      </c>
      <c r="BX8" s="35">
        <f t="shared" si="44"/>
        <v>39.100346020761251</v>
      </c>
    </row>
    <row r="9" spans="1:76" ht="16.5" customHeight="1" x14ac:dyDescent="0.2">
      <c r="A9" s="10" t="s">
        <v>23</v>
      </c>
      <c r="B9" s="19">
        <v>5.4</v>
      </c>
      <c r="C9" s="4">
        <f>IF(AND((B9&gt;0),(B$4&gt;0)),(B9/B$4*100),"")</f>
        <v>9.3425605536332199</v>
      </c>
      <c r="D9" s="19"/>
      <c r="E9" s="4" t="str">
        <f>IF(AND((D9&gt;0),(D$4&gt;0)),(D9/D$4*100),"")</f>
        <v/>
      </c>
      <c r="F9" s="19"/>
      <c r="G9" s="4" t="str">
        <f>IF(AND((F9&gt;0),(F$4&gt;0)),(F9/F$4*100),"")</f>
        <v/>
      </c>
      <c r="H9" s="19"/>
      <c r="I9" s="4" t="str">
        <f>IF(AND((H9&gt;0),(H$4&gt;0)),(H9/H$4*100),"")</f>
        <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ref="AE9" si="77">IF(AND((AD9&gt;0),(AD$4&gt;0)),(AD9/AD$4*100),"")</f>
        <v/>
      </c>
      <c r="AF9" s="19"/>
      <c r="AG9" s="4" t="str">
        <f t="shared" ref="AG9" si="78">IF(AND((AF9&gt;0),(AF$4&gt;0)),(AF9/AF$4*100),"")</f>
        <v/>
      </c>
      <c r="AH9" s="19"/>
      <c r="AI9" s="4" t="str">
        <f t="shared" ref="AI9" si="79">IF(AND((AH9&gt;0),(AH$4&gt;0)),(AH9/AH$4*100),"")</f>
        <v/>
      </c>
      <c r="AJ9" s="19"/>
      <c r="AK9" s="4" t="str">
        <f t="shared" ref="AK9" si="80">IF(AND((AJ9&gt;0),(AJ$4&gt;0)),(AJ9/AJ$4*100),"")</f>
        <v/>
      </c>
      <c r="AL9" s="19"/>
      <c r="AM9" s="4" t="str">
        <f t="shared" ref="AM9" si="81">IF(AND((AL9&gt;0),(AL$4&gt;0)),(AL9/AL$4*100),"")</f>
        <v/>
      </c>
      <c r="AN9" s="19"/>
      <c r="AO9" s="4" t="str">
        <f t="shared" ref="AO9" si="82">IF(AND((AN9&gt;0),(AN$4&gt;0)),(AN9/AN$4*100),"")</f>
        <v/>
      </c>
      <c r="AP9" s="19"/>
      <c r="AQ9" s="4" t="str">
        <f t="shared" ref="AQ9" si="83">IF(AND((AP9&gt;0),(AP$4&gt;0)),(AP9/AP$4*100),"")</f>
        <v/>
      </c>
      <c r="AR9" s="19"/>
      <c r="AS9" s="4" t="str">
        <f t="shared" ref="AS9" si="84">IF(AND((AR9&gt;0),(AR$4&gt;0)),(AR9/AR$4*100),"")</f>
        <v/>
      </c>
      <c r="AT9" s="19"/>
      <c r="AU9" s="4" t="str">
        <f t="shared" ref="AU9" si="85">IF(AND((AT9&gt;0),(AT$4&gt;0)),(AT9/AT$4*100),"")</f>
        <v/>
      </c>
      <c r="AV9" s="19"/>
      <c r="AW9" s="4" t="str">
        <f t="shared" ref="AW9" si="86">IF(AND((AV9&gt;0),(AV$4&gt;0)),(AV9/AV$4*100),"")</f>
        <v/>
      </c>
      <c r="AX9" s="19"/>
      <c r="AY9" s="4" t="str">
        <f t="shared" ref="AY9" si="87">IF(AND((AX9&gt;0),(AX$4&gt;0)),(AX9/AX$4*100),"")</f>
        <v/>
      </c>
      <c r="AZ9" s="19"/>
      <c r="BA9" s="4" t="str">
        <f t="shared" ref="BA9" si="88">IF(AND((AZ9&gt;0),(AZ$4&gt;0)),(AZ9/AZ$4*100),"")</f>
        <v/>
      </c>
      <c r="BB9" s="19"/>
      <c r="BC9" s="4" t="str">
        <f t="shared" ref="BC9" si="89">IF(AND((BB9&gt;0),(BB$4&gt;0)),(BB9/BB$4*100),"")</f>
        <v/>
      </c>
      <c r="BD9" s="19"/>
      <c r="BE9" s="4" t="str">
        <f t="shared" ref="BE9" si="90">IF(AND((BD9&gt;0),(BD$4&gt;0)),(BD9/BD$4*100),"")</f>
        <v/>
      </c>
      <c r="BF9" s="19"/>
      <c r="BG9" s="4" t="str">
        <f t="shared" ref="BG9" si="91">IF(AND((BF9&gt;0),(BF$4&gt;0)),(BF9/BF$4*100),"")</f>
        <v/>
      </c>
      <c r="BH9" s="19"/>
      <c r="BI9" s="4" t="str">
        <f t="shared" ref="BI9" si="92">IF(AND((BH9&gt;0),(BH$4&gt;0)),(BH9/BH$4*100),"")</f>
        <v/>
      </c>
      <c r="BK9" s="57" t="s">
        <v>23</v>
      </c>
      <c r="BL9" s="30">
        <f t="shared" si="16"/>
        <v>1</v>
      </c>
      <c r="BM9" s="31">
        <f t="shared" si="17"/>
        <v>5.4</v>
      </c>
      <c r="BN9" s="32" t="str">
        <f t="shared" si="18"/>
        <v>–</v>
      </c>
      <c r="BO9" s="33">
        <f t="shared" si="19"/>
        <v>5.4</v>
      </c>
      <c r="BP9" s="34">
        <f t="shared" si="20"/>
        <v>9.3425605536332199</v>
      </c>
      <c r="BQ9" s="35" t="str">
        <f t="shared" si="41"/>
        <v>–</v>
      </c>
      <c r="BR9" s="36">
        <f t="shared" si="21"/>
        <v>9.3425605536332199</v>
      </c>
      <c r="BS9" s="37">
        <f t="shared" si="22"/>
        <v>5.4</v>
      </c>
      <c r="BT9" s="38">
        <f t="shared" si="42"/>
        <v>9.3425605536332199</v>
      </c>
      <c r="BU9" s="32" t="str">
        <f t="shared" si="23"/>
        <v>?</v>
      </c>
      <c r="BV9" s="39" t="str">
        <f t="shared" si="43"/>
        <v>?</v>
      </c>
      <c r="BW9" s="32">
        <f t="shared" si="24"/>
        <v>5.4</v>
      </c>
      <c r="BX9" s="35">
        <f t="shared" si="44"/>
        <v>9.3425605536332199</v>
      </c>
    </row>
    <row r="10" spans="1:76" ht="16.5" customHeight="1" x14ac:dyDescent="0.2">
      <c r="A10" s="10" t="s">
        <v>22</v>
      </c>
      <c r="B10" s="19">
        <v>54.9</v>
      </c>
      <c r="C10" s="4">
        <f>IF(AND((B10&gt;0),(B$4&gt;0)),(B10/B$4*100),"")</f>
        <v>94.982698961937714</v>
      </c>
      <c r="D10" s="19"/>
      <c r="E10" s="4" t="str">
        <f>IF(AND((D10&gt;0),(D$4&gt;0)),(D10/D$4*100),"")</f>
        <v/>
      </c>
      <c r="F10" s="19"/>
      <c r="G10" s="4" t="str">
        <f>IF(AND((F10&gt;0),(F$4&gt;0)),(F10/F$4*100),"")</f>
        <v/>
      </c>
      <c r="H10" s="19"/>
      <c r="I10" s="4" t="str">
        <f>IF(AND((H10&gt;0),(H$4&gt;0)),(H10/H$4*100),"")</f>
        <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ref="AE10" si="93">IF(AND((AD10&gt;0),(AD$4&gt;0)),(AD10/AD$4*100),"")</f>
        <v/>
      </c>
      <c r="AF10" s="19"/>
      <c r="AG10" s="4" t="str">
        <f t="shared" ref="AG10" si="94">IF(AND((AF10&gt;0),(AF$4&gt;0)),(AF10/AF$4*100),"")</f>
        <v/>
      </c>
      <c r="AH10" s="19"/>
      <c r="AI10" s="4" t="str">
        <f t="shared" ref="AI10" si="95">IF(AND((AH10&gt;0),(AH$4&gt;0)),(AH10/AH$4*100),"")</f>
        <v/>
      </c>
      <c r="AJ10" s="19"/>
      <c r="AK10" s="4" t="str">
        <f t="shared" ref="AK10" si="96">IF(AND((AJ10&gt;0),(AJ$4&gt;0)),(AJ10/AJ$4*100),"")</f>
        <v/>
      </c>
      <c r="AL10" s="19"/>
      <c r="AM10" s="4" t="str">
        <f t="shared" ref="AM10" si="97">IF(AND((AL10&gt;0),(AL$4&gt;0)),(AL10/AL$4*100),"")</f>
        <v/>
      </c>
      <c r="AN10" s="19"/>
      <c r="AO10" s="4" t="str">
        <f t="shared" ref="AO10" si="98">IF(AND((AN10&gt;0),(AN$4&gt;0)),(AN10/AN$4*100),"")</f>
        <v/>
      </c>
      <c r="AP10" s="19"/>
      <c r="AQ10" s="4" t="str">
        <f t="shared" ref="AQ10" si="99">IF(AND((AP10&gt;0),(AP$4&gt;0)),(AP10/AP$4*100),"")</f>
        <v/>
      </c>
      <c r="AR10" s="19"/>
      <c r="AS10" s="4" t="str">
        <f t="shared" ref="AS10" si="100">IF(AND((AR10&gt;0),(AR$4&gt;0)),(AR10/AR$4*100),"")</f>
        <v/>
      </c>
      <c r="AT10" s="19"/>
      <c r="AU10" s="4" t="str">
        <f t="shared" ref="AU10" si="101">IF(AND((AT10&gt;0),(AT$4&gt;0)),(AT10/AT$4*100),"")</f>
        <v/>
      </c>
      <c r="AV10" s="19"/>
      <c r="AW10" s="4" t="str">
        <f t="shared" ref="AW10" si="102">IF(AND((AV10&gt;0),(AV$4&gt;0)),(AV10/AV$4*100),"")</f>
        <v/>
      </c>
      <c r="AX10" s="19"/>
      <c r="AY10" s="4" t="str">
        <f t="shared" ref="AY10" si="103">IF(AND((AX10&gt;0),(AX$4&gt;0)),(AX10/AX$4*100),"")</f>
        <v/>
      </c>
      <c r="AZ10" s="19"/>
      <c r="BA10" s="4" t="str">
        <f t="shared" ref="BA10" si="104">IF(AND((AZ10&gt;0),(AZ$4&gt;0)),(AZ10/AZ$4*100),"")</f>
        <v/>
      </c>
      <c r="BB10" s="19"/>
      <c r="BC10" s="4" t="str">
        <f t="shared" ref="BC10" si="105">IF(AND((BB10&gt;0),(BB$4&gt;0)),(BB10/BB$4*100),"")</f>
        <v/>
      </c>
      <c r="BD10" s="19"/>
      <c r="BE10" s="4" t="str">
        <f t="shared" ref="BE10" si="106">IF(AND((BD10&gt;0),(BD$4&gt;0)),(BD10/BD$4*100),"")</f>
        <v/>
      </c>
      <c r="BF10" s="19"/>
      <c r="BG10" s="4" t="str">
        <f t="shared" ref="BG10" si="107">IF(AND((BF10&gt;0),(BF$4&gt;0)),(BF10/BF$4*100),"")</f>
        <v/>
      </c>
      <c r="BH10" s="19"/>
      <c r="BI10" s="4" t="str">
        <f t="shared" ref="BI10" si="108">IF(AND((BH10&gt;0),(BH$4&gt;0)),(BH10/BH$4*100),"")</f>
        <v/>
      </c>
      <c r="BK10" s="57" t="s">
        <v>22</v>
      </c>
      <c r="BL10" s="30">
        <f t="shared" si="16"/>
        <v>1</v>
      </c>
      <c r="BM10" s="31">
        <f t="shared" si="17"/>
        <v>54.9</v>
      </c>
      <c r="BN10" s="32" t="str">
        <f t="shared" si="18"/>
        <v>–</v>
      </c>
      <c r="BO10" s="33">
        <f t="shared" si="19"/>
        <v>54.9</v>
      </c>
      <c r="BP10" s="34">
        <f t="shared" si="20"/>
        <v>94.982698961937714</v>
      </c>
      <c r="BQ10" s="35" t="str">
        <f t="shared" si="41"/>
        <v>–</v>
      </c>
      <c r="BR10" s="36">
        <f t="shared" si="21"/>
        <v>94.982698961937714</v>
      </c>
      <c r="BS10" s="37">
        <f t="shared" si="22"/>
        <v>54.9</v>
      </c>
      <c r="BT10" s="38">
        <f t="shared" si="42"/>
        <v>94.982698961937714</v>
      </c>
      <c r="BU10" s="32" t="str">
        <f t="shared" si="23"/>
        <v>?</v>
      </c>
      <c r="BV10" s="39" t="str">
        <f t="shared" si="43"/>
        <v>?</v>
      </c>
      <c r="BW10" s="32">
        <f t="shared" si="24"/>
        <v>54.9</v>
      </c>
      <c r="BX10" s="35">
        <f t="shared" si="44"/>
        <v>94.982698961937714</v>
      </c>
    </row>
    <row r="11" spans="1:76" ht="16.5" customHeight="1" x14ac:dyDescent="0.2">
      <c r="A11" s="10" t="s">
        <v>29</v>
      </c>
      <c r="B11" s="68">
        <f>IF(AND((B10&gt;0),(B3&gt;0)),(B10/B3),"")</f>
        <v>0.22780082987551867</v>
      </c>
      <c r="C11" s="4" t="s">
        <v>3</v>
      </c>
      <c r="D11" s="68" t="str">
        <f>IF(AND((D10&gt;0),(D3&gt;0)),(D10/D3),"")</f>
        <v/>
      </c>
      <c r="E11" s="4" t="s">
        <v>3</v>
      </c>
      <c r="F11" s="68" t="str">
        <f>IF(AND((F10&gt;0),(F3&gt;0)),(F10/F3),"")</f>
        <v/>
      </c>
      <c r="G11" s="4" t="s">
        <v>3</v>
      </c>
      <c r="H11" s="68" t="str">
        <f>IF(AND((H10&gt;0),(H3&gt;0)),(H10/H3),"")</f>
        <v/>
      </c>
      <c r="I11" s="4" t="s">
        <v>3</v>
      </c>
      <c r="J11" s="68" t="str">
        <f>IF(AND((J10&gt;0),(J3&gt;0)),(J10/J3),"")</f>
        <v/>
      </c>
      <c r="K11" s="4" t="s">
        <v>3</v>
      </c>
      <c r="L11" s="68" t="str">
        <f>IF(AND((L10&gt;0),(L3&gt;0)),(L10/L3),"")</f>
        <v/>
      </c>
      <c r="M11" s="4" t="s">
        <v>3</v>
      </c>
      <c r="N11" s="68" t="str">
        <f>IF(AND((N10&gt;0),(N3&gt;0)),(N10/N3),"")</f>
        <v/>
      </c>
      <c r="O11" s="4" t="s">
        <v>3</v>
      </c>
      <c r="P11" s="68" t="str">
        <f>IF(AND((P10&gt;0),(P3&gt;0)),(P10/P3),"")</f>
        <v/>
      </c>
      <c r="Q11" s="4" t="s">
        <v>3</v>
      </c>
      <c r="R11" s="68" t="str">
        <f>IF(AND((R10&gt;0),(R3&gt;0)),(R10/R3),"")</f>
        <v/>
      </c>
      <c r="S11" s="4" t="s">
        <v>3</v>
      </c>
      <c r="T11" s="68" t="str">
        <f>IF(AND((T10&gt;0),(T3&gt;0)),(T10/T3),"")</f>
        <v/>
      </c>
      <c r="U11" s="4" t="s">
        <v>3</v>
      </c>
      <c r="V11" s="68" t="str">
        <f>IF(AND((V10&gt;0),(V3&gt;0)),(V10/V3),"")</f>
        <v/>
      </c>
      <c r="W11" s="4" t="s">
        <v>3</v>
      </c>
      <c r="X11" s="68" t="str">
        <f>IF(AND((X10&gt;0),(X3&gt;0)),(X10/X3),"")</f>
        <v/>
      </c>
      <c r="Y11" s="4" t="s">
        <v>3</v>
      </c>
      <c r="Z11" s="68" t="str">
        <f>IF(AND((Z10&gt;0),(Z3&gt;0)),(Z10/Z3),"")</f>
        <v/>
      </c>
      <c r="AA11" s="4" t="s">
        <v>3</v>
      </c>
      <c r="AB11" s="68" t="str">
        <f>IF(AND((AB10&gt;0),(AB3&gt;0)),(AB10/AB3),"")</f>
        <v/>
      </c>
      <c r="AC11" s="4" t="s">
        <v>3</v>
      </c>
      <c r="AD11" s="68" t="str">
        <f t="shared" ref="AD11" si="109">IF(AND((AD10&gt;0),(AD3&gt;0)),(AD10/AD3),"")</f>
        <v/>
      </c>
      <c r="AE11" s="4" t="s">
        <v>3</v>
      </c>
      <c r="AF11" s="68" t="str">
        <f t="shared" ref="AF11" si="110">IF(AND((AF10&gt;0),(AF3&gt;0)),(AF10/AF3),"")</f>
        <v/>
      </c>
      <c r="AG11" s="4" t="s">
        <v>3</v>
      </c>
      <c r="AH11" s="68" t="str">
        <f t="shared" ref="AH11" si="111">IF(AND((AH10&gt;0),(AH3&gt;0)),(AH10/AH3),"")</f>
        <v/>
      </c>
      <c r="AI11" s="4" t="s">
        <v>3</v>
      </c>
      <c r="AJ11" s="68" t="str">
        <f t="shared" ref="AJ11" si="112">IF(AND((AJ10&gt;0),(AJ3&gt;0)),(AJ10/AJ3),"")</f>
        <v/>
      </c>
      <c r="AK11" s="4" t="s">
        <v>3</v>
      </c>
      <c r="AL11" s="68" t="str">
        <f t="shared" ref="AL11" si="113">IF(AND((AL10&gt;0),(AL3&gt;0)),(AL10/AL3),"")</f>
        <v/>
      </c>
      <c r="AM11" s="4" t="s">
        <v>3</v>
      </c>
      <c r="AN11" s="68" t="str">
        <f t="shared" ref="AN11" si="114">IF(AND((AN10&gt;0),(AN3&gt;0)),(AN10/AN3),"")</f>
        <v/>
      </c>
      <c r="AO11" s="4" t="s">
        <v>3</v>
      </c>
      <c r="AP11" s="68" t="str">
        <f t="shared" ref="AP11" si="115">IF(AND((AP10&gt;0),(AP3&gt;0)),(AP10/AP3),"")</f>
        <v/>
      </c>
      <c r="AQ11" s="4" t="s">
        <v>3</v>
      </c>
      <c r="AR11" s="68" t="str">
        <f t="shared" ref="AR11" si="116">IF(AND((AR10&gt;0),(AR3&gt;0)),(AR10/AR3),"")</f>
        <v/>
      </c>
      <c r="AS11" s="4" t="s">
        <v>3</v>
      </c>
      <c r="AT11" s="68" t="str">
        <f t="shared" ref="AT11" si="117">IF(AND((AT10&gt;0),(AT3&gt;0)),(AT10/AT3),"")</f>
        <v/>
      </c>
      <c r="AU11" s="4" t="s">
        <v>3</v>
      </c>
      <c r="AV11" s="68" t="str">
        <f t="shared" ref="AV11" si="118">IF(AND((AV10&gt;0),(AV3&gt;0)),(AV10/AV3),"")</f>
        <v/>
      </c>
      <c r="AW11" s="4" t="s">
        <v>3</v>
      </c>
      <c r="AX11" s="68" t="str">
        <f t="shared" ref="AX11" si="119">IF(AND((AX10&gt;0),(AX3&gt;0)),(AX10/AX3),"")</f>
        <v/>
      </c>
      <c r="AY11" s="4" t="s">
        <v>3</v>
      </c>
      <c r="AZ11" s="68" t="str">
        <f t="shared" ref="AZ11" si="120">IF(AND((AZ10&gt;0),(AZ3&gt;0)),(AZ10/AZ3),"")</f>
        <v/>
      </c>
      <c r="BA11" s="4" t="s">
        <v>3</v>
      </c>
      <c r="BB11" s="68" t="str">
        <f t="shared" ref="BB11" si="121">IF(AND((BB10&gt;0),(BB3&gt;0)),(BB10/BB3),"")</f>
        <v/>
      </c>
      <c r="BC11" s="4" t="s">
        <v>3</v>
      </c>
      <c r="BD11" s="68" t="str">
        <f t="shared" ref="BD11" si="122">IF(AND((BD10&gt;0),(BD3&gt;0)),(BD10/BD3),"")</f>
        <v/>
      </c>
      <c r="BE11" s="4" t="s">
        <v>3</v>
      </c>
      <c r="BF11" s="68" t="str">
        <f t="shared" ref="BF11" si="123">IF(AND((BF10&gt;0),(BF3&gt;0)),(BF10/BF3),"")</f>
        <v/>
      </c>
      <c r="BG11" s="4" t="s">
        <v>3</v>
      </c>
      <c r="BH11" s="68" t="str">
        <f t="shared" ref="BH11" si="124">IF(AND((BH10&gt;0),(BH3&gt;0)),(BH10/BH3),"")</f>
        <v/>
      </c>
      <c r="BI11" s="4" t="s">
        <v>3</v>
      </c>
      <c r="BK11" s="57" t="s">
        <v>29</v>
      </c>
      <c r="BL11" s="30">
        <f t="shared" si="16"/>
        <v>1</v>
      </c>
      <c r="BM11" s="40">
        <f t="shared" si="17"/>
        <v>0.22780082987551867</v>
      </c>
      <c r="BN11" s="22" t="str">
        <f t="shared" si="18"/>
        <v>–</v>
      </c>
      <c r="BO11" s="41">
        <f t="shared" si="19"/>
        <v>0.22780082987551867</v>
      </c>
      <c r="BP11" s="24" t="str">
        <f t="shared" si="20"/>
        <v/>
      </c>
      <c r="BQ11" s="6" t="s">
        <v>3</v>
      </c>
      <c r="BR11" s="26" t="str">
        <f t="shared" si="21"/>
        <v/>
      </c>
      <c r="BS11" s="42">
        <f t="shared" si="22"/>
        <v>0.22780082987551867</v>
      </c>
      <c r="BT11" s="28" t="s">
        <v>3</v>
      </c>
      <c r="BU11" s="43" t="str">
        <f t="shared" si="23"/>
        <v>?</v>
      </c>
      <c r="BV11" s="29" t="s">
        <v>3</v>
      </c>
      <c r="BW11" s="43">
        <f t="shared" si="24"/>
        <v>0.22780082987551867</v>
      </c>
      <c r="BX11" s="25" t="s">
        <v>3</v>
      </c>
    </row>
    <row r="12" spans="1:76" ht="16.5" customHeight="1" x14ac:dyDescent="0.2">
      <c r="A12" s="15" t="s">
        <v>24</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56" t="s">
        <v>24</v>
      </c>
      <c r="BL12" s="30"/>
      <c r="BM12" s="21"/>
      <c r="BN12" s="22"/>
      <c r="BO12" s="23"/>
      <c r="BP12" s="24"/>
      <c r="BQ12" s="25"/>
      <c r="BR12" s="26"/>
      <c r="BS12" s="27"/>
      <c r="BT12" s="28"/>
      <c r="BU12" s="22"/>
      <c r="BV12" s="29"/>
      <c r="BW12" s="22"/>
      <c r="BX12" s="25"/>
    </row>
    <row r="13" spans="1:76" ht="16.5" customHeight="1" x14ac:dyDescent="0.2">
      <c r="A13" s="10" t="s">
        <v>5</v>
      </c>
      <c r="B13" s="19">
        <v>4.7</v>
      </c>
      <c r="C13" s="4">
        <f t="shared" ref="C13:C14" si="125">IF(AND((B13&gt;0),(B$4&gt;0)),(B13/B$4*100),"")</f>
        <v>8.1314878892733571</v>
      </c>
      <c r="D13" s="19"/>
      <c r="E13" s="4" t="str">
        <f t="shared" ref="E13:E14" si="126">IF(AND((D13&gt;0),(D$4&gt;0)),(D13/D$4*100),"")</f>
        <v/>
      </c>
      <c r="F13" s="19"/>
      <c r="G13" s="4" t="str">
        <f t="shared" ref="G13:G14" si="127">IF(AND((F13&gt;0),(F$4&gt;0)),(F13/F$4*100),"")</f>
        <v/>
      </c>
      <c r="H13" s="19"/>
      <c r="I13" s="4" t="str">
        <f t="shared" ref="I13:I14" si="128">IF(AND((H13&gt;0),(H$4&gt;0)),(H13/H$4*100),"")</f>
        <v/>
      </c>
      <c r="J13" s="19"/>
      <c r="K13" s="4" t="str">
        <f t="shared" ref="K13:K14" si="129">IF(AND((J13&gt;0),(J$4&gt;0)),(J13/J$4*100),"")</f>
        <v/>
      </c>
      <c r="L13" s="19"/>
      <c r="M13" s="4" t="str">
        <f t="shared" ref="M13:M14" si="130">IF(AND((L13&gt;0),(L$4&gt;0)),(L13/L$4*100),"")</f>
        <v/>
      </c>
      <c r="N13" s="19"/>
      <c r="O13" s="4" t="str">
        <f t="shared" ref="O13:O14" si="131">IF(AND((N13&gt;0),(N$4&gt;0)),(N13/N$4*100),"")</f>
        <v/>
      </c>
      <c r="P13" s="19"/>
      <c r="Q13" s="4" t="str">
        <f t="shared" ref="Q13:Q14" si="132">IF(AND((P13&gt;0),(P$4&gt;0)),(P13/P$4*100),"")</f>
        <v/>
      </c>
      <c r="R13" s="19"/>
      <c r="S13" s="4" t="str">
        <f t="shared" ref="S13:S14" si="133">IF(AND((R13&gt;0),(R$4&gt;0)),(R13/R$4*100),"")</f>
        <v/>
      </c>
      <c r="T13" s="19"/>
      <c r="U13" s="4" t="str">
        <f t="shared" ref="U13:U14" si="134">IF(AND((T13&gt;0),(T$4&gt;0)),(T13/T$4*100),"")</f>
        <v/>
      </c>
      <c r="V13" s="19"/>
      <c r="W13" s="4" t="str">
        <f t="shared" ref="W13:W14" si="135">IF(AND((V13&gt;0),(V$4&gt;0)),(V13/V$4*100),"")</f>
        <v/>
      </c>
      <c r="X13" s="19"/>
      <c r="Y13" s="4" t="str">
        <f t="shared" ref="Y13:Y14" si="136">IF(AND((X13&gt;0),(X$4&gt;0)),(X13/X$4*100),"")</f>
        <v/>
      </c>
      <c r="Z13" s="19"/>
      <c r="AA13" s="4" t="str">
        <f t="shared" ref="AA13:AA14" si="137">IF(AND((Z13&gt;0),(Z$4&gt;0)),(Z13/Z$4*100),"")</f>
        <v/>
      </c>
      <c r="AB13" s="19"/>
      <c r="AC13" s="4" t="str">
        <f t="shared" ref="AC13:AC14" si="138">IF(AND((AB13&gt;0),(AB$4&gt;0)),(AB13/AB$4*100),"")</f>
        <v/>
      </c>
      <c r="AD13" s="19"/>
      <c r="AE13" s="4" t="str">
        <f t="shared" ref="AE13:AE14" si="139">IF(AND((AD13&gt;0),(AD$4&gt;0)),(AD13/AD$4*100),"")</f>
        <v/>
      </c>
      <c r="AF13" s="19"/>
      <c r="AG13" s="4" t="str">
        <f t="shared" ref="AG13:AG14" si="140">IF(AND((AF13&gt;0),(AF$4&gt;0)),(AF13/AF$4*100),"")</f>
        <v/>
      </c>
      <c r="AH13" s="19"/>
      <c r="AI13" s="4" t="str">
        <f t="shared" ref="AI13:AI14" si="141">IF(AND((AH13&gt;0),(AH$4&gt;0)),(AH13/AH$4*100),"")</f>
        <v/>
      </c>
      <c r="AJ13" s="19"/>
      <c r="AK13" s="4" t="str">
        <f t="shared" ref="AK13:AK14" si="142">IF(AND((AJ13&gt;0),(AJ$4&gt;0)),(AJ13/AJ$4*100),"")</f>
        <v/>
      </c>
      <c r="AL13" s="19"/>
      <c r="AM13" s="4" t="str">
        <f t="shared" ref="AM13:AM14" si="143">IF(AND((AL13&gt;0),(AL$4&gt;0)),(AL13/AL$4*100),"")</f>
        <v/>
      </c>
      <c r="AN13" s="19"/>
      <c r="AO13" s="4" t="str">
        <f t="shared" ref="AO13:AO14" si="144">IF(AND((AN13&gt;0),(AN$4&gt;0)),(AN13/AN$4*100),"")</f>
        <v/>
      </c>
      <c r="AP13" s="19"/>
      <c r="AQ13" s="4" t="str">
        <f t="shared" ref="AQ13:AQ14" si="145">IF(AND((AP13&gt;0),(AP$4&gt;0)),(AP13/AP$4*100),"")</f>
        <v/>
      </c>
      <c r="AR13" s="19"/>
      <c r="AS13" s="4" t="str">
        <f t="shared" ref="AS13:AS14" si="146">IF(AND((AR13&gt;0),(AR$4&gt;0)),(AR13/AR$4*100),"")</f>
        <v/>
      </c>
      <c r="AT13" s="19"/>
      <c r="AU13" s="4" t="str">
        <f t="shared" ref="AU13:AU14" si="147">IF(AND((AT13&gt;0),(AT$4&gt;0)),(AT13/AT$4*100),"")</f>
        <v/>
      </c>
      <c r="AV13" s="19"/>
      <c r="AW13" s="4" t="str">
        <f t="shared" ref="AW13:AW14" si="148">IF(AND((AV13&gt;0),(AV$4&gt;0)),(AV13/AV$4*100),"")</f>
        <v/>
      </c>
      <c r="AX13" s="19"/>
      <c r="AY13" s="4" t="str">
        <f t="shared" ref="AY13:AY14" si="149">IF(AND((AX13&gt;0),(AX$4&gt;0)),(AX13/AX$4*100),"")</f>
        <v/>
      </c>
      <c r="AZ13" s="19"/>
      <c r="BA13" s="4" t="str">
        <f t="shared" ref="BA13:BA14" si="150">IF(AND((AZ13&gt;0),(AZ$4&gt;0)),(AZ13/AZ$4*100),"")</f>
        <v/>
      </c>
      <c r="BB13" s="19"/>
      <c r="BC13" s="4" t="str">
        <f t="shared" ref="BC13:BC14" si="151">IF(AND((BB13&gt;0),(BB$4&gt;0)),(BB13/BB$4*100),"")</f>
        <v/>
      </c>
      <c r="BD13" s="19"/>
      <c r="BE13" s="4" t="str">
        <f t="shared" ref="BE13:BE14" si="152">IF(AND((BD13&gt;0),(BD$4&gt;0)),(BD13/BD$4*100),"")</f>
        <v/>
      </c>
      <c r="BF13" s="19"/>
      <c r="BG13" s="4" t="str">
        <f t="shared" ref="BG13:BG14" si="153">IF(AND((BF13&gt;0),(BF$4&gt;0)),(BF13/BF$4*100),"")</f>
        <v/>
      </c>
      <c r="BH13" s="19"/>
      <c r="BI13" s="4" t="str">
        <f t="shared" ref="BI13:BI14" si="154">IF(AND((BH13&gt;0),(BH$4&gt;0)),(BH13/BH$4*100),"")</f>
        <v/>
      </c>
      <c r="BK13" s="57" t="s">
        <v>5</v>
      </c>
      <c r="BL13" s="30">
        <f t="shared" si="16"/>
        <v>1</v>
      </c>
      <c r="BM13" s="31">
        <f t="shared" si="17"/>
        <v>4.7</v>
      </c>
      <c r="BN13" s="32" t="str">
        <f t="shared" si="18"/>
        <v>–</v>
      </c>
      <c r="BO13" s="33">
        <f t="shared" si="19"/>
        <v>4.7</v>
      </c>
      <c r="BP13" s="34">
        <f t="shared" si="20"/>
        <v>8.1314878892733571</v>
      </c>
      <c r="BQ13" s="35" t="str">
        <f t="shared" si="41"/>
        <v>–</v>
      </c>
      <c r="BR13" s="36">
        <f t="shared" si="21"/>
        <v>8.1314878892733571</v>
      </c>
      <c r="BS13" s="37">
        <f t="shared" si="22"/>
        <v>4.7</v>
      </c>
      <c r="BT13" s="38">
        <f t="shared" si="42"/>
        <v>8.1314878892733571</v>
      </c>
      <c r="BU13" s="32" t="str">
        <f t="shared" si="23"/>
        <v>?</v>
      </c>
      <c r="BV13" s="39" t="str">
        <f t="shared" si="43"/>
        <v>?</v>
      </c>
      <c r="BW13" s="32">
        <f t="shared" si="24"/>
        <v>4.7</v>
      </c>
      <c r="BX13" s="35">
        <f t="shared" si="44"/>
        <v>8.1314878892733571</v>
      </c>
    </row>
    <row r="14" spans="1:76" ht="16.5" customHeight="1" x14ac:dyDescent="0.2">
      <c r="A14" s="10" t="s">
        <v>6</v>
      </c>
      <c r="B14" s="19">
        <v>4.2</v>
      </c>
      <c r="C14" s="4">
        <f t="shared" si="125"/>
        <v>7.2664359861591699</v>
      </c>
      <c r="D14" s="19"/>
      <c r="E14" s="4" t="str">
        <f t="shared" si="126"/>
        <v/>
      </c>
      <c r="F14" s="19"/>
      <c r="G14" s="4" t="str">
        <f t="shared" si="127"/>
        <v/>
      </c>
      <c r="H14" s="19"/>
      <c r="I14" s="4" t="str">
        <f t="shared" si="128"/>
        <v/>
      </c>
      <c r="J14" s="19"/>
      <c r="K14" s="4" t="str">
        <f t="shared" si="129"/>
        <v/>
      </c>
      <c r="L14" s="19"/>
      <c r="M14" s="4" t="str">
        <f t="shared" si="130"/>
        <v/>
      </c>
      <c r="N14" s="19"/>
      <c r="O14" s="4" t="str">
        <f t="shared" si="131"/>
        <v/>
      </c>
      <c r="P14" s="19"/>
      <c r="Q14" s="4" t="str">
        <f t="shared" si="132"/>
        <v/>
      </c>
      <c r="R14" s="19"/>
      <c r="S14" s="4" t="str">
        <f t="shared" si="133"/>
        <v/>
      </c>
      <c r="T14" s="19"/>
      <c r="U14" s="4" t="str">
        <f t="shared" si="134"/>
        <v/>
      </c>
      <c r="V14" s="19"/>
      <c r="W14" s="4" t="str">
        <f t="shared" si="135"/>
        <v/>
      </c>
      <c r="X14" s="19"/>
      <c r="Y14" s="4" t="str">
        <f t="shared" si="136"/>
        <v/>
      </c>
      <c r="Z14" s="19"/>
      <c r="AA14" s="4" t="str">
        <f t="shared" si="137"/>
        <v/>
      </c>
      <c r="AB14" s="19"/>
      <c r="AC14" s="4" t="str">
        <f t="shared" si="138"/>
        <v/>
      </c>
      <c r="AD14" s="19"/>
      <c r="AE14" s="4" t="str">
        <f t="shared" si="139"/>
        <v/>
      </c>
      <c r="AF14" s="19"/>
      <c r="AG14" s="4" t="str">
        <f t="shared" si="140"/>
        <v/>
      </c>
      <c r="AH14" s="19"/>
      <c r="AI14" s="4" t="str">
        <f t="shared" si="141"/>
        <v/>
      </c>
      <c r="AJ14" s="19"/>
      <c r="AK14" s="4" t="str">
        <f t="shared" si="142"/>
        <v/>
      </c>
      <c r="AL14" s="19"/>
      <c r="AM14" s="4" t="str">
        <f t="shared" si="143"/>
        <v/>
      </c>
      <c r="AN14" s="19"/>
      <c r="AO14" s="4" t="str">
        <f t="shared" si="144"/>
        <v/>
      </c>
      <c r="AP14" s="19"/>
      <c r="AQ14" s="4" t="str">
        <f t="shared" si="145"/>
        <v/>
      </c>
      <c r="AR14" s="19"/>
      <c r="AS14" s="4" t="str">
        <f t="shared" si="146"/>
        <v/>
      </c>
      <c r="AT14" s="19"/>
      <c r="AU14" s="4" t="str">
        <f t="shared" si="147"/>
        <v/>
      </c>
      <c r="AV14" s="19"/>
      <c r="AW14" s="4" t="str">
        <f t="shared" si="148"/>
        <v/>
      </c>
      <c r="AX14" s="19"/>
      <c r="AY14" s="4" t="str">
        <f t="shared" si="149"/>
        <v/>
      </c>
      <c r="AZ14" s="19"/>
      <c r="BA14" s="4" t="str">
        <f t="shared" si="150"/>
        <v/>
      </c>
      <c r="BB14" s="19"/>
      <c r="BC14" s="4" t="str">
        <f t="shared" si="151"/>
        <v/>
      </c>
      <c r="BD14" s="19"/>
      <c r="BE14" s="4" t="str">
        <f t="shared" si="152"/>
        <v/>
      </c>
      <c r="BF14" s="19"/>
      <c r="BG14" s="4" t="str">
        <f t="shared" si="153"/>
        <v/>
      </c>
      <c r="BH14" s="19"/>
      <c r="BI14" s="4" t="str">
        <f t="shared" si="154"/>
        <v/>
      </c>
      <c r="BK14" s="57" t="s">
        <v>6</v>
      </c>
      <c r="BL14" s="30">
        <f t="shared" si="16"/>
        <v>1</v>
      </c>
      <c r="BM14" s="31">
        <f t="shared" si="17"/>
        <v>4.2</v>
      </c>
      <c r="BN14" s="32" t="str">
        <f t="shared" si="18"/>
        <v>–</v>
      </c>
      <c r="BO14" s="33">
        <f t="shared" si="19"/>
        <v>4.2</v>
      </c>
      <c r="BP14" s="34">
        <f t="shared" si="20"/>
        <v>7.2664359861591699</v>
      </c>
      <c r="BQ14" s="35" t="str">
        <f t="shared" si="41"/>
        <v>–</v>
      </c>
      <c r="BR14" s="36">
        <f t="shared" si="21"/>
        <v>7.2664359861591699</v>
      </c>
      <c r="BS14" s="37">
        <f t="shared" si="22"/>
        <v>4.2</v>
      </c>
      <c r="BT14" s="38">
        <f t="shared" si="42"/>
        <v>7.2664359861591699</v>
      </c>
      <c r="BU14" s="32" t="str">
        <f t="shared" si="23"/>
        <v>?</v>
      </c>
      <c r="BV14" s="39" t="str">
        <f t="shared" si="43"/>
        <v>?</v>
      </c>
      <c r="BW14" s="32">
        <f t="shared" si="24"/>
        <v>4.2</v>
      </c>
      <c r="BX14" s="35">
        <f t="shared" si="44"/>
        <v>7.2664359861591699</v>
      </c>
    </row>
    <row r="15" spans="1:76" ht="16.5" customHeight="1" x14ac:dyDescent="0.2">
      <c r="A15" s="10" t="s">
        <v>7</v>
      </c>
      <c r="B15" s="19">
        <v>10</v>
      </c>
      <c r="C15" s="4" t="s">
        <v>3</v>
      </c>
      <c r="D15" s="19"/>
      <c r="E15" s="4" t="s">
        <v>3</v>
      </c>
      <c r="F15" s="19"/>
      <c r="G15" s="4" t="s">
        <v>3</v>
      </c>
      <c r="H15" s="19"/>
      <c r="I15" s="4" t="s">
        <v>3</v>
      </c>
      <c r="J15" s="19"/>
      <c r="K15" s="4" t="s">
        <v>3</v>
      </c>
      <c r="L15" s="19"/>
      <c r="M15" s="4" t="s">
        <v>3</v>
      </c>
      <c r="N15" s="19"/>
      <c r="O15" s="4" t="s">
        <v>3</v>
      </c>
      <c r="P15" s="19"/>
      <c r="Q15" s="4" t="s">
        <v>3</v>
      </c>
      <c r="R15" s="19"/>
      <c r="S15" s="4" t="s">
        <v>3</v>
      </c>
      <c r="T15" s="19"/>
      <c r="U15" s="4" t="s">
        <v>3</v>
      </c>
      <c r="V15" s="19"/>
      <c r="W15" s="4" t="s">
        <v>3</v>
      </c>
      <c r="X15" s="19"/>
      <c r="Y15" s="4" t="s">
        <v>3</v>
      </c>
      <c r="Z15" s="19"/>
      <c r="AA15" s="4" t="s">
        <v>3</v>
      </c>
      <c r="AB15" s="19"/>
      <c r="AC15" s="4" t="s">
        <v>3</v>
      </c>
      <c r="AD15" s="19"/>
      <c r="AE15" s="4" t="s">
        <v>3</v>
      </c>
      <c r="AF15" s="19"/>
      <c r="AG15" s="4" t="s">
        <v>3</v>
      </c>
      <c r="AH15" s="19"/>
      <c r="AI15" s="4" t="s">
        <v>3</v>
      </c>
      <c r="AJ15" s="19"/>
      <c r="AK15" s="4" t="s">
        <v>3</v>
      </c>
      <c r="AL15" s="19"/>
      <c r="AM15" s="4" t="s">
        <v>3</v>
      </c>
      <c r="AN15" s="19"/>
      <c r="AO15" s="4" t="s">
        <v>3</v>
      </c>
      <c r="AP15" s="19"/>
      <c r="AQ15" s="4" t="s">
        <v>3</v>
      </c>
      <c r="AR15" s="19"/>
      <c r="AS15" s="4" t="s">
        <v>3</v>
      </c>
      <c r="AT15" s="19"/>
      <c r="AU15" s="4" t="s">
        <v>3</v>
      </c>
      <c r="AV15" s="19"/>
      <c r="AW15" s="4" t="s">
        <v>3</v>
      </c>
      <c r="AX15" s="19"/>
      <c r="AY15" s="4" t="s">
        <v>3</v>
      </c>
      <c r="AZ15" s="19"/>
      <c r="BA15" s="4" t="s">
        <v>3</v>
      </c>
      <c r="BB15" s="19"/>
      <c r="BC15" s="4" t="s">
        <v>3</v>
      </c>
      <c r="BD15" s="19"/>
      <c r="BE15" s="4" t="s">
        <v>3</v>
      </c>
      <c r="BF15" s="19"/>
      <c r="BG15" s="4" t="s">
        <v>3</v>
      </c>
      <c r="BH15" s="19"/>
      <c r="BI15" s="4" t="s">
        <v>3</v>
      </c>
      <c r="BK15" s="57" t="s">
        <v>7</v>
      </c>
      <c r="BL15" s="30">
        <f t="shared" si="16"/>
        <v>1</v>
      </c>
      <c r="BM15" s="21">
        <f t="shared" si="17"/>
        <v>10</v>
      </c>
      <c r="BN15" s="22" t="str">
        <f t="shared" si="18"/>
        <v>–</v>
      </c>
      <c r="BO15" s="23">
        <f t="shared" si="19"/>
        <v>10</v>
      </c>
      <c r="BP15" s="24" t="str">
        <f t="shared" si="20"/>
        <v/>
      </c>
      <c r="BQ15" s="6" t="s">
        <v>3</v>
      </c>
      <c r="BR15" s="26" t="str">
        <f t="shared" si="21"/>
        <v/>
      </c>
      <c r="BS15" s="37">
        <f t="shared" si="22"/>
        <v>10</v>
      </c>
      <c r="BT15" s="28" t="s">
        <v>3</v>
      </c>
      <c r="BU15" s="32" t="str">
        <f t="shared" si="23"/>
        <v>?</v>
      </c>
      <c r="BV15" s="29" t="s">
        <v>3</v>
      </c>
      <c r="BW15" s="22">
        <f t="shared" si="24"/>
        <v>10</v>
      </c>
      <c r="BX15" s="25" t="s">
        <v>3</v>
      </c>
    </row>
    <row r="16" spans="1:76" ht="16.5" customHeight="1" x14ac:dyDescent="0.2">
      <c r="A16" s="15" t="s">
        <v>61</v>
      </c>
      <c r="B16" s="17"/>
      <c r="C16" s="3"/>
      <c r="D16" s="17"/>
      <c r="E16" s="3"/>
      <c r="F16" s="17"/>
      <c r="G16" s="3"/>
      <c r="H16" s="17"/>
      <c r="I16" s="3"/>
      <c r="J16" s="17"/>
      <c r="K16" s="3"/>
      <c r="L16" s="17"/>
      <c r="M16" s="3"/>
      <c r="N16" s="17"/>
      <c r="O16" s="3"/>
      <c r="P16" s="17"/>
      <c r="Q16" s="3"/>
      <c r="R16" s="17"/>
      <c r="S16" s="3"/>
      <c r="T16" s="17"/>
      <c r="U16" s="3"/>
      <c r="V16" s="17"/>
      <c r="W16" s="3"/>
      <c r="X16" s="17"/>
      <c r="Y16" s="3"/>
      <c r="Z16" s="17"/>
      <c r="AA16" s="3"/>
      <c r="AB16" s="17"/>
      <c r="AC16" s="3"/>
      <c r="AD16" s="17"/>
      <c r="AE16" s="3"/>
      <c r="AF16" s="17"/>
      <c r="AG16" s="3"/>
      <c r="AH16" s="17"/>
      <c r="AI16" s="3"/>
      <c r="AJ16" s="17"/>
      <c r="AK16" s="3"/>
      <c r="AL16" s="17"/>
      <c r="AM16" s="3"/>
      <c r="AN16" s="17"/>
      <c r="AO16" s="3"/>
      <c r="AP16" s="17"/>
      <c r="AQ16" s="3"/>
      <c r="AR16" s="17"/>
      <c r="AS16" s="3"/>
      <c r="AT16" s="17"/>
      <c r="AU16" s="3"/>
      <c r="AV16" s="17"/>
      <c r="AW16" s="3"/>
      <c r="AX16" s="17"/>
      <c r="AY16" s="3"/>
      <c r="AZ16" s="17"/>
      <c r="BA16" s="3"/>
      <c r="BB16" s="17"/>
      <c r="BC16" s="3"/>
      <c r="BD16" s="17"/>
      <c r="BE16" s="3"/>
      <c r="BF16" s="17"/>
      <c r="BG16" s="3"/>
      <c r="BH16" s="17"/>
      <c r="BI16" s="3"/>
      <c r="BK16" s="56" t="s">
        <v>14</v>
      </c>
      <c r="BL16" s="30"/>
      <c r="BM16" s="31"/>
      <c r="BN16" s="32"/>
      <c r="BO16" s="33"/>
      <c r="BP16" s="34"/>
      <c r="BQ16" s="35"/>
      <c r="BR16" s="36"/>
      <c r="BS16" s="37"/>
      <c r="BT16" s="38"/>
      <c r="BU16" s="32"/>
      <c r="BV16" s="39"/>
      <c r="BW16" s="32"/>
      <c r="BX16" s="35"/>
    </row>
    <row r="17" spans="1:76" ht="16.5" customHeight="1" x14ac:dyDescent="0.2">
      <c r="A17" s="10" t="s">
        <v>26</v>
      </c>
      <c r="B17" s="19">
        <v>17.100000000000001</v>
      </c>
      <c r="C17" s="4">
        <f>IF(AND((B17&gt;0),(B$4&gt;0)),(B17/B$4*100),"")</f>
        <v>29.584775086505193</v>
      </c>
      <c r="D17" s="19"/>
      <c r="E17" s="4" t="str">
        <f>IF(AND((D17&gt;0),(D$4&gt;0)),(D17/D$4*100),"")</f>
        <v/>
      </c>
      <c r="F17" s="19"/>
      <c r="G17" s="4" t="str">
        <f>IF(AND((F17&gt;0),(F$4&gt;0)),(F17/F$4*100),"")</f>
        <v/>
      </c>
      <c r="H17" s="19"/>
      <c r="I17" s="4" t="str">
        <f>IF(AND((H17&gt;0),(H$4&gt;0)),(H17/H$4*100),"")</f>
        <v/>
      </c>
      <c r="J17" s="19"/>
      <c r="K17" s="4" t="str">
        <f>IF(AND((J17&gt;0),(J$4&gt;0)),(J17/J$4*100),"")</f>
        <v/>
      </c>
      <c r="L17" s="19"/>
      <c r="M17" s="4" t="str">
        <f>IF(AND((L17&gt;0),(L$4&gt;0)),(L17/L$4*100),"")</f>
        <v/>
      </c>
      <c r="N17" s="19"/>
      <c r="O17" s="4" t="str">
        <f>IF(AND((N17&gt;0),(N$4&gt;0)),(N17/N$4*100),"")</f>
        <v/>
      </c>
      <c r="P17" s="19"/>
      <c r="Q17" s="4" t="str">
        <f>IF(AND((P17&gt;0),(P$4&gt;0)),(P17/P$4*100),"")</f>
        <v/>
      </c>
      <c r="R17" s="19"/>
      <c r="S17" s="4" t="str">
        <f>IF(AND((R17&gt;0),(R$4&gt;0)),(R17/R$4*100),"")</f>
        <v/>
      </c>
      <c r="T17" s="19"/>
      <c r="U17" s="4" t="str">
        <f>IF(AND((T17&gt;0),(T$4&gt;0)),(T17/T$4*100),"")</f>
        <v/>
      </c>
      <c r="V17" s="19"/>
      <c r="W17" s="4" t="str">
        <f>IF(AND((V17&gt;0),(V$4&gt;0)),(V17/V$4*100),"")</f>
        <v/>
      </c>
      <c r="X17" s="19"/>
      <c r="Y17" s="4" t="str">
        <f>IF(AND((X17&gt;0),(X$4&gt;0)),(X17/X$4*100),"")</f>
        <v/>
      </c>
      <c r="Z17" s="19"/>
      <c r="AA17" s="4" t="str">
        <f>IF(AND((Z17&gt;0),(Z$4&gt;0)),(Z17/Z$4*100),"")</f>
        <v/>
      </c>
      <c r="AB17" s="19"/>
      <c r="AC17" s="4" t="str">
        <f>IF(AND((AB17&gt;0),(AB$4&gt;0)),(AB17/AB$4*100),"")</f>
        <v/>
      </c>
      <c r="AD17" s="19"/>
      <c r="AE17" s="4" t="str">
        <f t="shared" ref="AE17" si="155">IF(AND((AD17&gt;0),(AD$4&gt;0)),(AD17/AD$4*100),"")</f>
        <v/>
      </c>
      <c r="AF17" s="19"/>
      <c r="AG17" s="4" t="str">
        <f t="shared" ref="AG17" si="156">IF(AND((AF17&gt;0),(AF$4&gt;0)),(AF17/AF$4*100),"")</f>
        <v/>
      </c>
      <c r="AH17" s="19"/>
      <c r="AI17" s="4" t="str">
        <f t="shared" ref="AI17" si="157">IF(AND((AH17&gt;0),(AH$4&gt;0)),(AH17/AH$4*100),"")</f>
        <v/>
      </c>
      <c r="AJ17" s="19"/>
      <c r="AK17" s="4" t="str">
        <f t="shared" ref="AK17" si="158">IF(AND((AJ17&gt;0),(AJ$4&gt;0)),(AJ17/AJ$4*100),"")</f>
        <v/>
      </c>
      <c r="AL17" s="19"/>
      <c r="AM17" s="4" t="str">
        <f t="shared" ref="AM17" si="159">IF(AND((AL17&gt;0),(AL$4&gt;0)),(AL17/AL$4*100),"")</f>
        <v/>
      </c>
      <c r="AN17" s="19"/>
      <c r="AO17" s="4" t="str">
        <f t="shared" ref="AO17" si="160">IF(AND((AN17&gt;0),(AN$4&gt;0)),(AN17/AN$4*100),"")</f>
        <v/>
      </c>
      <c r="AP17" s="19"/>
      <c r="AQ17" s="4" t="str">
        <f t="shared" ref="AQ17" si="161">IF(AND((AP17&gt;0),(AP$4&gt;0)),(AP17/AP$4*100),"")</f>
        <v/>
      </c>
      <c r="AR17" s="19"/>
      <c r="AS17" s="4" t="str">
        <f t="shared" ref="AS17" si="162">IF(AND((AR17&gt;0),(AR$4&gt;0)),(AR17/AR$4*100),"")</f>
        <v/>
      </c>
      <c r="AT17" s="19"/>
      <c r="AU17" s="4" t="str">
        <f t="shared" ref="AU17" si="163">IF(AND((AT17&gt;0),(AT$4&gt;0)),(AT17/AT$4*100),"")</f>
        <v/>
      </c>
      <c r="AV17" s="19"/>
      <c r="AW17" s="4" t="str">
        <f t="shared" ref="AW17" si="164">IF(AND((AV17&gt;0),(AV$4&gt;0)),(AV17/AV$4*100),"")</f>
        <v/>
      </c>
      <c r="AX17" s="19"/>
      <c r="AY17" s="4" t="str">
        <f t="shared" ref="AY17" si="165">IF(AND((AX17&gt;0),(AX$4&gt;0)),(AX17/AX$4*100),"")</f>
        <v/>
      </c>
      <c r="AZ17" s="19"/>
      <c r="BA17" s="4" t="str">
        <f t="shared" ref="BA17" si="166">IF(AND((AZ17&gt;0),(AZ$4&gt;0)),(AZ17/AZ$4*100),"")</f>
        <v/>
      </c>
      <c r="BB17" s="19"/>
      <c r="BC17" s="4" t="str">
        <f t="shared" ref="BC17" si="167">IF(AND((BB17&gt;0),(BB$4&gt;0)),(BB17/BB$4*100),"")</f>
        <v/>
      </c>
      <c r="BD17" s="19"/>
      <c r="BE17" s="4" t="str">
        <f t="shared" ref="BE17" si="168">IF(AND((BD17&gt;0),(BD$4&gt;0)),(BD17/BD$4*100),"")</f>
        <v/>
      </c>
      <c r="BF17" s="19"/>
      <c r="BG17" s="4" t="str">
        <f t="shared" ref="BG17" si="169">IF(AND((BF17&gt;0),(BF$4&gt;0)),(BF17/BF$4*100),"")</f>
        <v/>
      </c>
      <c r="BH17" s="19"/>
      <c r="BI17" s="4" t="str">
        <f t="shared" ref="BI17" si="170">IF(AND((BH17&gt;0),(BH$4&gt;0)),(BH17/BH$4*100),"")</f>
        <v/>
      </c>
      <c r="BK17" s="57" t="s">
        <v>26</v>
      </c>
      <c r="BL17" s="30">
        <f t="shared" si="16"/>
        <v>1</v>
      </c>
      <c r="BM17" s="31">
        <f t="shared" si="17"/>
        <v>17.100000000000001</v>
      </c>
      <c r="BN17" s="32" t="str">
        <f t="shared" si="18"/>
        <v>–</v>
      </c>
      <c r="BO17" s="33">
        <f t="shared" si="19"/>
        <v>17.100000000000001</v>
      </c>
      <c r="BP17" s="34">
        <f t="shared" si="20"/>
        <v>29.584775086505193</v>
      </c>
      <c r="BQ17" s="35" t="str">
        <f t="shared" si="41"/>
        <v>–</v>
      </c>
      <c r="BR17" s="36">
        <f t="shared" si="21"/>
        <v>29.584775086505193</v>
      </c>
      <c r="BS17" s="37">
        <f t="shared" si="22"/>
        <v>17.100000000000001</v>
      </c>
      <c r="BT17" s="38">
        <f t="shared" si="42"/>
        <v>29.584775086505193</v>
      </c>
      <c r="BU17" s="32" t="str">
        <f t="shared" si="23"/>
        <v>?</v>
      </c>
      <c r="BV17" s="39" t="str">
        <f t="shared" si="43"/>
        <v>?</v>
      </c>
      <c r="BW17" s="32">
        <f t="shared" si="24"/>
        <v>17.100000000000001</v>
      </c>
      <c r="BX17" s="35">
        <f t="shared" si="44"/>
        <v>29.584775086505193</v>
      </c>
    </row>
    <row r="18" spans="1:76" ht="16.5" customHeight="1" x14ac:dyDescent="0.2">
      <c r="A18" s="10" t="s">
        <v>27</v>
      </c>
      <c r="B18" s="19">
        <v>3.2</v>
      </c>
      <c r="C18" s="4">
        <f>IF(AND((B18&gt;0),(B$4&gt;0)),(B18/B$4*100),"")</f>
        <v>5.5363321799307963</v>
      </c>
      <c r="D18" s="19"/>
      <c r="E18" s="4" t="str">
        <f>IF(AND((D18&gt;0),(D$4&gt;0)),(D18/D$4*100),"")</f>
        <v/>
      </c>
      <c r="F18" s="19"/>
      <c r="G18" s="4" t="str">
        <f>IF(AND((F18&gt;0),(F$4&gt;0)),(F18/F$4*100),"")</f>
        <v/>
      </c>
      <c r="H18" s="19"/>
      <c r="I18" s="4" t="str">
        <f>IF(AND((H18&gt;0),(H$4&gt;0)),(H18/H$4*100),"")</f>
        <v/>
      </c>
      <c r="J18" s="19"/>
      <c r="K18" s="4" t="str">
        <f>IF(AND((J18&gt;0),(J$4&gt;0)),(J18/J$4*100),"")</f>
        <v/>
      </c>
      <c r="L18" s="19"/>
      <c r="M18" s="4" t="str">
        <f>IF(AND((L18&gt;0),(L$4&gt;0)),(L18/L$4*100),"")</f>
        <v/>
      </c>
      <c r="N18" s="19"/>
      <c r="O18" s="4" t="str">
        <f>IF(AND((N18&gt;0),(N$4&gt;0)),(N18/N$4*100),"")</f>
        <v/>
      </c>
      <c r="P18" s="19"/>
      <c r="Q18" s="4" t="str">
        <f>IF(AND((P18&gt;0),(P$4&gt;0)),(P18/P$4*100),"")</f>
        <v/>
      </c>
      <c r="R18" s="19"/>
      <c r="S18" s="4" t="str">
        <f>IF(AND((R18&gt;0),(R$4&gt;0)),(R18/R$4*100),"")</f>
        <v/>
      </c>
      <c r="T18" s="19"/>
      <c r="U18" s="4" t="str">
        <f>IF(AND((T18&gt;0),(T$4&gt;0)),(T18/T$4*100),"")</f>
        <v/>
      </c>
      <c r="V18" s="19"/>
      <c r="W18" s="4" t="str">
        <f>IF(AND((V18&gt;0),(V$4&gt;0)),(V18/V$4*100),"")</f>
        <v/>
      </c>
      <c r="X18" s="19"/>
      <c r="Y18" s="4" t="str">
        <f>IF(AND((X18&gt;0),(X$4&gt;0)),(X18/X$4*100),"")</f>
        <v/>
      </c>
      <c r="Z18" s="19"/>
      <c r="AA18" s="4" t="str">
        <f>IF(AND((Z18&gt;0),(Z$4&gt;0)),(Z18/Z$4*100),"")</f>
        <v/>
      </c>
      <c r="AB18" s="19"/>
      <c r="AC18" s="4" t="str">
        <f>IF(AND((AB18&gt;0),(AB$4&gt;0)),(AB18/AB$4*100),"")</f>
        <v/>
      </c>
      <c r="AD18" s="19"/>
      <c r="AE18" s="4" t="str">
        <f t="shared" ref="AE18" si="171">IF(AND((AD18&gt;0),(AD$4&gt;0)),(AD18/AD$4*100),"")</f>
        <v/>
      </c>
      <c r="AF18" s="19"/>
      <c r="AG18" s="4" t="str">
        <f t="shared" ref="AG18" si="172">IF(AND((AF18&gt;0),(AF$4&gt;0)),(AF18/AF$4*100),"")</f>
        <v/>
      </c>
      <c r="AH18" s="19"/>
      <c r="AI18" s="4" t="str">
        <f t="shared" ref="AI18" si="173">IF(AND((AH18&gt;0),(AH$4&gt;0)),(AH18/AH$4*100),"")</f>
        <v/>
      </c>
      <c r="AJ18" s="19"/>
      <c r="AK18" s="4" t="str">
        <f t="shared" ref="AK18" si="174">IF(AND((AJ18&gt;0),(AJ$4&gt;0)),(AJ18/AJ$4*100),"")</f>
        <v/>
      </c>
      <c r="AL18" s="19"/>
      <c r="AM18" s="4" t="str">
        <f t="shared" ref="AM18" si="175">IF(AND((AL18&gt;0),(AL$4&gt;0)),(AL18/AL$4*100),"")</f>
        <v/>
      </c>
      <c r="AN18" s="19"/>
      <c r="AO18" s="4" t="str">
        <f t="shared" ref="AO18" si="176">IF(AND((AN18&gt;0),(AN$4&gt;0)),(AN18/AN$4*100),"")</f>
        <v/>
      </c>
      <c r="AP18" s="19"/>
      <c r="AQ18" s="4" t="str">
        <f t="shared" ref="AQ18" si="177">IF(AND((AP18&gt;0),(AP$4&gt;0)),(AP18/AP$4*100),"")</f>
        <v/>
      </c>
      <c r="AR18" s="19"/>
      <c r="AS18" s="4" t="str">
        <f t="shared" ref="AS18" si="178">IF(AND((AR18&gt;0),(AR$4&gt;0)),(AR18/AR$4*100),"")</f>
        <v/>
      </c>
      <c r="AT18" s="19"/>
      <c r="AU18" s="4" t="str">
        <f t="shared" ref="AU18" si="179">IF(AND((AT18&gt;0),(AT$4&gt;0)),(AT18/AT$4*100),"")</f>
        <v/>
      </c>
      <c r="AV18" s="19"/>
      <c r="AW18" s="4" t="str">
        <f t="shared" ref="AW18" si="180">IF(AND((AV18&gt;0),(AV$4&gt;0)),(AV18/AV$4*100),"")</f>
        <v/>
      </c>
      <c r="AX18" s="19"/>
      <c r="AY18" s="4" t="str">
        <f t="shared" ref="AY18" si="181">IF(AND((AX18&gt;0),(AX$4&gt;0)),(AX18/AX$4*100),"")</f>
        <v/>
      </c>
      <c r="AZ18" s="19"/>
      <c r="BA18" s="4" t="str">
        <f t="shared" ref="BA18" si="182">IF(AND((AZ18&gt;0),(AZ$4&gt;0)),(AZ18/AZ$4*100),"")</f>
        <v/>
      </c>
      <c r="BB18" s="19"/>
      <c r="BC18" s="4" t="str">
        <f t="shared" ref="BC18" si="183">IF(AND((BB18&gt;0),(BB$4&gt;0)),(BB18/BB$4*100),"")</f>
        <v/>
      </c>
      <c r="BD18" s="19"/>
      <c r="BE18" s="4" t="str">
        <f t="shared" ref="BE18" si="184">IF(AND((BD18&gt;0),(BD$4&gt;0)),(BD18/BD$4*100),"")</f>
        <v/>
      </c>
      <c r="BF18" s="19"/>
      <c r="BG18" s="4" t="str">
        <f t="shared" ref="BG18" si="185">IF(AND((BF18&gt;0),(BF$4&gt;0)),(BF18/BF$4*100),"")</f>
        <v/>
      </c>
      <c r="BH18" s="19"/>
      <c r="BI18" s="4" t="str">
        <f t="shared" ref="BI18" si="186">IF(AND((BH18&gt;0),(BH$4&gt;0)),(BH18/BH$4*100),"")</f>
        <v/>
      </c>
      <c r="BK18" s="57" t="s">
        <v>27</v>
      </c>
      <c r="BL18" s="30">
        <f t="shared" si="16"/>
        <v>1</v>
      </c>
      <c r="BM18" s="31">
        <f t="shared" si="17"/>
        <v>3.2</v>
      </c>
      <c r="BN18" s="32" t="str">
        <f t="shared" si="18"/>
        <v>–</v>
      </c>
      <c r="BO18" s="33">
        <f t="shared" si="19"/>
        <v>3.2</v>
      </c>
      <c r="BP18" s="34">
        <f t="shared" si="20"/>
        <v>5.5363321799307963</v>
      </c>
      <c r="BQ18" s="35" t="str">
        <f t="shared" si="41"/>
        <v>–</v>
      </c>
      <c r="BR18" s="36">
        <f t="shared" si="21"/>
        <v>5.5363321799307963</v>
      </c>
      <c r="BS18" s="37">
        <f t="shared" si="22"/>
        <v>3.2</v>
      </c>
      <c r="BT18" s="38">
        <f t="shared" si="42"/>
        <v>5.5363321799307963</v>
      </c>
      <c r="BU18" s="32" t="str">
        <f t="shared" si="23"/>
        <v>?</v>
      </c>
      <c r="BV18" s="39" t="str">
        <f t="shared" si="43"/>
        <v>?</v>
      </c>
      <c r="BW18" s="32">
        <f t="shared" si="24"/>
        <v>3.2</v>
      </c>
      <c r="BX18" s="35">
        <f t="shared" si="44"/>
        <v>5.5363321799307963</v>
      </c>
    </row>
    <row r="19" spans="1:76" ht="16.5" customHeight="1" x14ac:dyDescent="0.2">
      <c r="A19" s="10" t="s">
        <v>65</v>
      </c>
      <c r="B19" s="68">
        <f>IF(AND((B18&gt;0),(B17&gt;0)),(B18/B17),"")</f>
        <v>0.1871345029239766</v>
      </c>
      <c r="C19" s="4" t="s">
        <v>3</v>
      </c>
      <c r="D19" s="68" t="str">
        <f>IF(AND((D18&gt;0),(D17&gt;0)),(D18/D17),"")</f>
        <v/>
      </c>
      <c r="E19" s="4" t="s">
        <v>3</v>
      </c>
      <c r="F19" s="68" t="str">
        <f>IF(AND((F18&gt;0),(F17&gt;0)),(F18/F17),"")</f>
        <v/>
      </c>
      <c r="G19" s="4" t="s">
        <v>3</v>
      </c>
      <c r="H19" s="68" t="str">
        <f>IF(AND((H18&gt;0),(H17&gt;0)),(H18/H17),"")</f>
        <v/>
      </c>
      <c r="I19" s="4" t="s">
        <v>3</v>
      </c>
      <c r="J19" s="68" t="str">
        <f>IF(AND((J18&gt;0),(J17&gt;0)),(J18/J17),"")</f>
        <v/>
      </c>
      <c r="K19" s="4" t="s">
        <v>3</v>
      </c>
      <c r="L19" s="68" t="str">
        <f>IF(AND((L18&gt;0),(L17&gt;0)),(L18/L17),"")</f>
        <v/>
      </c>
      <c r="M19" s="4" t="s">
        <v>3</v>
      </c>
      <c r="N19" s="68" t="str">
        <f>IF(AND((N18&gt;0),(N17&gt;0)),(N18/N17),"")</f>
        <v/>
      </c>
      <c r="O19" s="4" t="s">
        <v>3</v>
      </c>
      <c r="P19" s="68" t="str">
        <f>IF(AND((P18&gt;0),(P17&gt;0)),(P18/P17),"")</f>
        <v/>
      </c>
      <c r="Q19" s="4" t="s">
        <v>3</v>
      </c>
      <c r="R19" s="68" t="str">
        <f>IF(AND((R18&gt;0),(R17&gt;0)),(R18/R17),"")</f>
        <v/>
      </c>
      <c r="S19" s="4" t="s">
        <v>3</v>
      </c>
      <c r="T19" s="68" t="str">
        <f>IF(AND((T18&gt;0),(T17&gt;0)),(T18/T17),"")</f>
        <v/>
      </c>
      <c r="U19" s="4" t="s">
        <v>3</v>
      </c>
      <c r="V19" s="68" t="str">
        <f>IF(AND((V18&gt;0),(V17&gt;0)),(V18/V17),"")</f>
        <v/>
      </c>
      <c r="W19" s="4" t="s">
        <v>3</v>
      </c>
      <c r="X19" s="68" t="str">
        <f>IF(AND((X18&gt;0),(X17&gt;0)),(X18/X17),"")</f>
        <v/>
      </c>
      <c r="Y19" s="4" t="s">
        <v>3</v>
      </c>
      <c r="Z19" s="68" t="str">
        <f>IF(AND((Z18&gt;0),(Z17&gt;0)),(Z18/Z17),"")</f>
        <v/>
      </c>
      <c r="AA19" s="4" t="s">
        <v>3</v>
      </c>
      <c r="AB19" s="68" t="str">
        <f>IF(AND((AB18&gt;0),(AB17&gt;0)),(AB18/AB17),"")</f>
        <v/>
      </c>
      <c r="AC19" s="4" t="s">
        <v>3</v>
      </c>
      <c r="AD19" s="68" t="str">
        <f t="shared" ref="AD19" si="187">IF(AND((AD18&gt;0),(AD17&gt;0)),(AD18/AD17),"")</f>
        <v/>
      </c>
      <c r="AE19" s="4" t="s">
        <v>3</v>
      </c>
      <c r="AF19" s="68" t="str">
        <f t="shared" ref="AF19" si="188">IF(AND((AF18&gt;0),(AF17&gt;0)),(AF18/AF17),"")</f>
        <v/>
      </c>
      <c r="AG19" s="4" t="s">
        <v>3</v>
      </c>
      <c r="AH19" s="68" t="str">
        <f t="shared" ref="AH19" si="189">IF(AND((AH18&gt;0),(AH17&gt;0)),(AH18/AH17),"")</f>
        <v/>
      </c>
      <c r="AI19" s="4" t="s">
        <v>3</v>
      </c>
      <c r="AJ19" s="68" t="str">
        <f t="shared" ref="AJ19" si="190">IF(AND((AJ18&gt;0),(AJ17&gt;0)),(AJ18/AJ17),"")</f>
        <v/>
      </c>
      <c r="AK19" s="4" t="s">
        <v>3</v>
      </c>
      <c r="AL19" s="68" t="str">
        <f t="shared" ref="AL19" si="191">IF(AND((AL18&gt;0),(AL17&gt;0)),(AL18/AL17),"")</f>
        <v/>
      </c>
      <c r="AM19" s="4" t="s">
        <v>3</v>
      </c>
      <c r="AN19" s="68" t="str">
        <f t="shared" ref="AN19" si="192">IF(AND((AN18&gt;0),(AN17&gt;0)),(AN18/AN17),"")</f>
        <v/>
      </c>
      <c r="AO19" s="4" t="s">
        <v>3</v>
      </c>
      <c r="AP19" s="68" t="str">
        <f t="shared" ref="AP19" si="193">IF(AND((AP18&gt;0),(AP17&gt;0)),(AP18/AP17),"")</f>
        <v/>
      </c>
      <c r="AQ19" s="4" t="s">
        <v>3</v>
      </c>
      <c r="AR19" s="68" t="str">
        <f t="shared" ref="AR19" si="194">IF(AND((AR18&gt;0),(AR17&gt;0)),(AR18/AR17),"")</f>
        <v/>
      </c>
      <c r="AS19" s="4" t="s">
        <v>3</v>
      </c>
      <c r="AT19" s="68" t="str">
        <f t="shared" ref="AT19" si="195">IF(AND((AT18&gt;0),(AT17&gt;0)),(AT18/AT17),"")</f>
        <v/>
      </c>
      <c r="AU19" s="4" t="s">
        <v>3</v>
      </c>
      <c r="AV19" s="68" t="str">
        <f t="shared" ref="AV19" si="196">IF(AND((AV18&gt;0),(AV17&gt;0)),(AV18/AV17),"")</f>
        <v/>
      </c>
      <c r="AW19" s="4" t="s">
        <v>3</v>
      </c>
      <c r="AX19" s="68" t="str">
        <f t="shared" ref="AX19" si="197">IF(AND((AX18&gt;0),(AX17&gt;0)),(AX18/AX17),"")</f>
        <v/>
      </c>
      <c r="AY19" s="4" t="s">
        <v>3</v>
      </c>
      <c r="AZ19" s="68" t="str">
        <f t="shared" ref="AZ19" si="198">IF(AND((AZ18&gt;0),(AZ17&gt;0)),(AZ18/AZ17),"")</f>
        <v/>
      </c>
      <c r="BA19" s="4" t="s">
        <v>3</v>
      </c>
      <c r="BB19" s="68" t="str">
        <f t="shared" ref="BB19" si="199">IF(AND((BB18&gt;0),(BB17&gt;0)),(BB18/BB17),"")</f>
        <v/>
      </c>
      <c r="BC19" s="4" t="s">
        <v>3</v>
      </c>
      <c r="BD19" s="68" t="str">
        <f t="shared" ref="BD19" si="200">IF(AND((BD18&gt;0),(BD17&gt;0)),(BD18/BD17),"")</f>
        <v/>
      </c>
      <c r="BE19" s="4" t="s">
        <v>3</v>
      </c>
      <c r="BF19" s="68" t="str">
        <f t="shared" ref="BF19" si="201">IF(AND((BF18&gt;0),(BF17&gt;0)),(BF18/BF17),"")</f>
        <v/>
      </c>
      <c r="BG19" s="4" t="s">
        <v>3</v>
      </c>
      <c r="BH19" s="68" t="str">
        <f t="shared" ref="BH19" si="202">IF(AND((BH18&gt;0),(BH17&gt;0)),(BH18/BH17),"")</f>
        <v/>
      </c>
      <c r="BI19" s="4" t="s">
        <v>3</v>
      </c>
      <c r="BK19" s="57" t="s">
        <v>28</v>
      </c>
      <c r="BL19" s="30">
        <f t="shared" si="16"/>
        <v>1</v>
      </c>
      <c r="BM19" s="40">
        <f t="shared" si="17"/>
        <v>0.1871345029239766</v>
      </c>
      <c r="BN19" s="22" t="str">
        <f t="shared" si="18"/>
        <v>–</v>
      </c>
      <c r="BO19" s="41">
        <f t="shared" si="19"/>
        <v>0.1871345029239766</v>
      </c>
      <c r="BP19" s="24" t="str">
        <f t="shared" si="20"/>
        <v/>
      </c>
      <c r="BQ19" s="6" t="s">
        <v>3</v>
      </c>
      <c r="BR19" s="26" t="str">
        <f t="shared" si="21"/>
        <v/>
      </c>
      <c r="BS19" s="42">
        <f t="shared" si="22"/>
        <v>0.1871345029239766</v>
      </c>
      <c r="BT19" s="28" t="s">
        <v>3</v>
      </c>
      <c r="BU19" s="43" t="str">
        <f t="shared" si="23"/>
        <v>?</v>
      </c>
      <c r="BV19" s="29" t="s">
        <v>3</v>
      </c>
      <c r="BW19" s="43">
        <f t="shared" si="24"/>
        <v>0.1871345029239766</v>
      </c>
      <c r="BX19" s="25" t="s">
        <v>3</v>
      </c>
    </row>
    <row r="20" spans="1:76" ht="16.5" customHeight="1" x14ac:dyDescent="0.2">
      <c r="A20" s="15" t="s">
        <v>62</v>
      </c>
      <c r="B20" s="17"/>
      <c r="C20" s="3"/>
      <c r="D20" s="17"/>
      <c r="E20" s="3"/>
      <c r="F20" s="17"/>
      <c r="G20" s="3"/>
      <c r="H20" s="17"/>
      <c r="I20" s="3"/>
      <c r="J20" s="17"/>
      <c r="K20" s="3"/>
      <c r="L20" s="17"/>
      <c r="M20" s="3"/>
      <c r="N20" s="17"/>
      <c r="O20" s="3"/>
      <c r="P20" s="17"/>
      <c r="Q20" s="3"/>
      <c r="R20" s="17"/>
      <c r="S20" s="3"/>
      <c r="T20" s="17"/>
      <c r="U20" s="3"/>
      <c r="V20" s="17"/>
      <c r="W20" s="3"/>
      <c r="X20" s="17"/>
      <c r="Y20" s="3"/>
      <c r="Z20" s="17"/>
      <c r="AA20" s="3"/>
      <c r="AB20" s="17"/>
      <c r="AC20" s="3"/>
      <c r="AD20" s="17"/>
      <c r="AE20" s="3"/>
      <c r="AF20" s="17"/>
      <c r="AG20" s="3"/>
      <c r="AH20" s="17"/>
      <c r="AI20" s="3"/>
      <c r="AJ20" s="17"/>
      <c r="AK20" s="3"/>
      <c r="AL20" s="17"/>
      <c r="AM20" s="3"/>
      <c r="AN20" s="17"/>
      <c r="AO20" s="3"/>
      <c r="AP20" s="17"/>
      <c r="AQ20" s="3"/>
      <c r="AR20" s="17"/>
      <c r="AS20" s="3"/>
      <c r="AT20" s="17"/>
      <c r="AU20" s="3"/>
      <c r="AV20" s="17"/>
      <c r="AW20" s="3"/>
      <c r="AX20" s="17"/>
      <c r="AY20" s="3"/>
      <c r="AZ20" s="17"/>
      <c r="BA20" s="3"/>
      <c r="BB20" s="17"/>
      <c r="BC20" s="3"/>
      <c r="BD20" s="17"/>
      <c r="BE20" s="3"/>
      <c r="BF20" s="17"/>
      <c r="BG20" s="3"/>
      <c r="BH20" s="17"/>
      <c r="BI20" s="3"/>
      <c r="BK20" s="56" t="s">
        <v>15</v>
      </c>
      <c r="BL20" s="30"/>
      <c r="BM20" s="21"/>
      <c r="BN20" s="22"/>
      <c r="BO20" s="23"/>
      <c r="BP20" s="24"/>
      <c r="BQ20" s="25"/>
      <c r="BR20" s="26"/>
      <c r="BS20" s="27"/>
      <c r="BT20" s="28"/>
      <c r="BU20" s="22"/>
      <c r="BV20" s="29"/>
      <c r="BW20" s="22"/>
      <c r="BX20" s="25"/>
    </row>
    <row r="21" spans="1:76" ht="16.5" customHeight="1" x14ac:dyDescent="0.2">
      <c r="A21" s="10" t="s">
        <v>26</v>
      </c>
      <c r="B21" s="19">
        <v>17.3</v>
      </c>
      <c r="C21" s="4">
        <f>IF(AND((B21&gt;0),(B$4&gt;0)),(B21/B$4*100),"")</f>
        <v>29.930795847750868</v>
      </c>
      <c r="D21" s="19"/>
      <c r="E21" s="4" t="str">
        <f>IF(AND((D21&gt;0),(D$4&gt;0)),(D21/D$4*100),"")</f>
        <v/>
      </c>
      <c r="F21" s="19"/>
      <c r="G21" s="4" t="str">
        <f>IF(AND((F21&gt;0),(F$4&gt;0)),(F21/F$4*100),"")</f>
        <v/>
      </c>
      <c r="H21" s="19"/>
      <c r="I21" s="4" t="str">
        <f>IF(AND((H21&gt;0),(H$4&gt;0)),(H21/H$4*100),"")</f>
        <v/>
      </c>
      <c r="J21" s="19"/>
      <c r="K21" s="4" t="str">
        <f>IF(AND((J21&gt;0),(J$4&gt;0)),(J21/J$4*100),"")</f>
        <v/>
      </c>
      <c r="L21" s="19"/>
      <c r="M21" s="4" t="str">
        <f>IF(AND((L21&gt;0),(L$4&gt;0)),(L21/L$4*100),"")</f>
        <v/>
      </c>
      <c r="N21" s="19"/>
      <c r="O21" s="4" t="str">
        <f>IF(AND((N21&gt;0),(N$4&gt;0)),(N21/N$4*100),"")</f>
        <v/>
      </c>
      <c r="P21" s="19"/>
      <c r="Q21" s="4" t="str">
        <f>IF(AND((P21&gt;0),(P$4&gt;0)),(P21/P$4*100),"")</f>
        <v/>
      </c>
      <c r="R21" s="19"/>
      <c r="S21" s="4" t="str">
        <f>IF(AND((R21&gt;0),(R$4&gt;0)),(R21/R$4*100),"")</f>
        <v/>
      </c>
      <c r="T21" s="19"/>
      <c r="U21" s="4" t="str">
        <f>IF(AND((T21&gt;0),(T$4&gt;0)),(T21/T$4*100),"")</f>
        <v/>
      </c>
      <c r="V21" s="19"/>
      <c r="W21" s="4" t="str">
        <f>IF(AND((V21&gt;0),(V$4&gt;0)),(V21/V$4*100),"")</f>
        <v/>
      </c>
      <c r="X21" s="19"/>
      <c r="Y21" s="4" t="str">
        <f>IF(AND((X21&gt;0),(X$4&gt;0)),(X21/X$4*100),"")</f>
        <v/>
      </c>
      <c r="Z21" s="19"/>
      <c r="AA21" s="4" t="str">
        <f>IF(AND((Z21&gt;0),(Z$4&gt;0)),(Z21/Z$4*100),"")</f>
        <v/>
      </c>
      <c r="AB21" s="19"/>
      <c r="AC21" s="4" t="str">
        <f>IF(AND((AB21&gt;0),(AB$4&gt;0)),(AB21/AB$4*100),"")</f>
        <v/>
      </c>
      <c r="AD21" s="19"/>
      <c r="AE21" s="4" t="str">
        <f t="shared" ref="AE21" si="203">IF(AND((AD21&gt;0),(AD$4&gt;0)),(AD21/AD$4*100),"")</f>
        <v/>
      </c>
      <c r="AF21" s="19"/>
      <c r="AG21" s="4" t="str">
        <f t="shared" ref="AG21" si="204">IF(AND((AF21&gt;0),(AF$4&gt;0)),(AF21/AF$4*100),"")</f>
        <v/>
      </c>
      <c r="AH21" s="19"/>
      <c r="AI21" s="4" t="str">
        <f t="shared" ref="AI21" si="205">IF(AND((AH21&gt;0),(AH$4&gt;0)),(AH21/AH$4*100),"")</f>
        <v/>
      </c>
      <c r="AJ21" s="19"/>
      <c r="AK21" s="4" t="str">
        <f t="shared" ref="AK21" si="206">IF(AND((AJ21&gt;0),(AJ$4&gt;0)),(AJ21/AJ$4*100),"")</f>
        <v/>
      </c>
      <c r="AL21" s="19"/>
      <c r="AM21" s="4" t="str">
        <f t="shared" ref="AM21" si="207">IF(AND((AL21&gt;0),(AL$4&gt;0)),(AL21/AL$4*100),"")</f>
        <v/>
      </c>
      <c r="AN21" s="19"/>
      <c r="AO21" s="4" t="str">
        <f t="shared" ref="AO21" si="208">IF(AND((AN21&gt;0),(AN$4&gt;0)),(AN21/AN$4*100),"")</f>
        <v/>
      </c>
      <c r="AP21" s="19"/>
      <c r="AQ21" s="4" t="str">
        <f t="shared" ref="AQ21" si="209">IF(AND((AP21&gt;0),(AP$4&gt;0)),(AP21/AP$4*100),"")</f>
        <v/>
      </c>
      <c r="AR21" s="19"/>
      <c r="AS21" s="4" t="str">
        <f t="shared" ref="AS21" si="210">IF(AND((AR21&gt;0),(AR$4&gt;0)),(AR21/AR$4*100),"")</f>
        <v/>
      </c>
      <c r="AT21" s="19"/>
      <c r="AU21" s="4" t="str">
        <f t="shared" ref="AU21" si="211">IF(AND((AT21&gt;0),(AT$4&gt;0)),(AT21/AT$4*100),"")</f>
        <v/>
      </c>
      <c r="AV21" s="19"/>
      <c r="AW21" s="4" t="str">
        <f t="shared" ref="AW21" si="212">IF(AND((AV21&gt;0),(AV$4&gt;0)),(AV21/AV$4*100),"")</f>
        <v/>
      </c>
      <c r="AX21" s="19"/>
      <c r="AY21" s="4" t="str">
        <f t="shared" ref="AY21" si="213">IF(AND((AX21&gt;0),(AX$4&gt;0)),(AX21/AX$4*100),"")</f>
        <v/>
      </c>
      <c r="AZ21" s="19"/>
      <c r="BA21" s="4" t="str">
        <f t="shared" ref="BA21" si="214">IF(AND((AZ21&gt;0),(AZ$4&gt;0)),(AZ21/AZ$4*100),"")</f>
        <v/>
      </c>
      <c r="BB21" s="19"/>
      <c r="BC21" s="4" t="str">
        <f t="shared" ref="BC21" si="215">IF(AND((BB21&gt;0),(BB$4&gt;0)),(BB21/BB$4*100),"")</f>
        <v/>
      </c>
      <c r="BD21" s="19"/>
      <c r="BE21" s="4" t="str">
        <f t="shared" ref="BE21" si="216">IF(AND((BD21&gt;0),(BD$4&gt;0)),(BD21/BD$4*100),"")</f>
        <v/>
      </c>
      <c r="BF21" s="19"/>
      <c r="BG21" s="4" t="str">
        <f t="shared" ref="BG21" si="217">IF(AND((BF21&gt;0),(BF$4&gt;0)),(BF21/BF$4*100),"")</f>
        <v/>
      </c>
      <c r="BH21" s="19"/>
      <c r="BI21" s="4" t="str">
        <f t="shared" ref="BI21" si="218">IF(AND((BH21&gt;0),(BH$4&gt;0)),(BH21/BH$4*100),"")</f>
        <v/>
      </c>
      <c r="BK21" s="57" t="s">
        <v>26</v>
      </c>
      <c r="BL21" s="30">
        <f t="shared" si="16"/>
        <v>1</v>
      </c>
      <c r="BM21" s="31">
        <f t="shared" si="17"/>
        <v>17.3</v>
      </c>
      <c r="BN21" s="32" t="str">
        <f t="shared" si="18"/>
        <v>–</v>
      </c>
      <c r="BO21" s="33">
        <f t="shared" si="19"/>
        <v>17.3</v>
      </c>
      <c r="BP21" s="34">
        <f t="shared" si="20"/>
        <v>29.930795847750868</v>
      </c>
      <c r="BQ21" s="35" t="str">
        <f t="shared" si="41"/>
        <v>–</v>
      </c>
      <c r="BR21" s="36">
        <f t="shared" si="21"/>
        <v>29.930795847750868</v>
      </c>
      <c r="BS21" s="37">
        <f t="shared" si="22"/>
        <v>17.3</v>
      </c>
      <c r="BT21" s="38">
        <f t="shared" si="42"/>
        <v>29.930795847750868</v>
      </c>
      <c r="BU21" s="32" t="str">
        <f t="shared" si="23"/>
        <v>?</v>
      </c>
      <c r="BV21" s="39" t="str">
        <f t="shared" si="43"/>
        <v>?</v>
      </c>
      <c r="BW21" s="32">
        <f t="shared" si="24"/>
        <v>17.3</v>
      </c>
      <c r="BX21" s="35">
        <f t="shared" si="44"/>
        <v>29.930795847750868</v>
      </c>
    </row>
    <row r="22" spans="1:76" ht="16.5" customHeight="1" x14ac:dyDescent="0.2">
      <c r="A22" s="10" t="s">
        <v>27</v>
      </c>
      <c r="B22" s="19">
        <v>3.1</v>
      </c>
      <c r="C22" s="4">
        <f>IF(AND((B22&gt;0),(B$4&gt;0)),(B22/B$4*100),"")</f>
        <v>5.3633217993079585</v>
      </c>
      <c r="D22" s="19"/>
      <c r="E22" s="4" t="str">
        <f>IF(AND((D22&gt;0),(D$4&gt;0)),(D22/D$4*100),"")</f>
        <v/>
      </c>
      <c r="F22" s="19"/>
      <c r="G22" s="4" t="str">
        <f>IF(AND((F22&gt;0),(F$4&gt;0)),(F22/F$4*100),"")</f>
        <v/>
      </c>
      <c r="H22" s="19"/>
      <c r="I22" s="4" t="str">
        <f>IF(AND((H22&gt;0),(H$4&gt;0)),(H22/H$4*100),"")</f>
        <v/>
      </c>
      <c r="J22" s="19"/>
      <c r="K22" s="4" t="str">
        <f>IF(AND((J22&gt;0),(J$4&gt;0)),(J22/J$4*100),"")</f>
        <v/>
      </c>
      <c r="L22" s="19"/>
      <c r="M22" s="4" t="str">
        <f>IF(AND((L22&gt;0),(L$4&gt;0)),(L22/L$4*100),"")</f>
        <v/>
      </c>
      <c r="N22" s="19"/>
      <c r="O22" s="4" t="str">
        <f>IF(AND((N22&gt;0),(N$4&gt;0)),(N22/N$4*100),"")</f>
        <v/>
      </c>
      <c r="P22" s="19"/>
      <c r="Q22" s="4" t="str">
        <f>IF(AND((P22&gt;0),(P$4&gt;0)),(P22/P$4*100),"")</f>
        <v/>
      </c>
      <c r="R22" s="19"/>
      <c r="S22" s="4" t="str">
        <f>IF(AND((R22&gt;0),(R$4&gt;0)),(R22/R$4*100),"")</f>
        <v/>
      </c>
      <c r="T22" s="19"/>
      <c r="U22" s="4" t="str">
        <f>IF(AND((T22&gt;0),(T$4&gt;0)),(T22/T$4*100),"")</f>
        <v/>
      </c>
      <c r="V22" s="19"/>
      <c r="W22" s="4" t="str">
        <f>IF(AND((V22&gt;0),(V$4&gt;0)),(V22/V$4*100),"")</f>
        <v/>
      </c>
      <c r="X22" s="19"/>
      <c r="Y22" s="4" t="str">
        <f>IF(AND((X22&gt;0),(X$4&gt;0)),(X22/X$4*100),"")</f>
        <v/>
      </c>
      <c r="Z22" s="19"/>
      <c r="AA22" s="4" t="str">
        <f>IF(AND((Z22&gt;0),(Z$4&gt;0)),(Z22/Z$4*100),"")</f>
        <v/>
      </c>
      <c r="AB22" s="19"/>
      <c r="AC22" s="4" t="str">
        <f>IF(AND((AB22&gt;0),(AB$4&gt;0)),(AB22/AB$4*100),"")</f>
        <v/>
      </c>
      <c r="AD22" s="19"/>
      <c r="AE22" s="4" t="str">
        <f t="shared" ref="AE22" si="219">IF(AND((AD22&gt;0),(AD$4&gt;0)),(AD22/AD$4*100),"")</f>
        <v/>
      </c>
      <c r="AF22" s="19"/>
      <c r="AG22" s="4" t="str">
        <f t="shared" ref="AG22" si="220">IF(AND((AF22&gt;0),(AF$4&gt;0)),(AF22/AF$4*100),"")</f>
        <v/>
      </c>
      <c r="AH22" s="19"/>
      <c r="AI22" s="4" t="str">
        <f t="shared" ref="AI22" si="221">IF(AND((AH22&gt;0),(AH$4&gt;0)),(AH22/AH$4*100),"")</f>
        <v/>
      </c>
      <c r="AJ22" s="19"/>
      <c r="AK22" s="4" t="str">
        <f t="shared" ref="AK22" si="222">IF(AND((AJ22&gt;0),(AJ$4&gt;0)),(AJ22/AJ$4*100),"")</f>
        <v/>
      </c>
      <c r="AL22" s="19"/>
      <c r="AM22" s="4" t="str">
        <f t="shared" ref="AM22" si="223">IF(AND((AL22&gt;0),(AL$4&gt;0)),(AL22/AL$4*100),"")</f>
        <v/>
      </c>
      <c r="AN22" s="19"/>
      <c r="AO22" s="4" t="str">
        <f t="shared" ref="AO22" si="224">IF(AND((AN22&gt;0),(AN$4&gt;0)),(AN22/AN$4*100),"")</f>
        <v/>
      </c>
      <c r="AP22" s="19"/>
      <c r="AQ22" s="4" t="str">
        <f t="shared" ref="AQ22" si="225">IF(AND((AP22&gt;0),(AP$4&gt;0)),(AP22/AP$4*100),"")</f>
        <v/>
      </c>
      <c r="AR22" s="19"/>
      <c r="AS22" s="4" t="str">
        <f t="shared" ref="AS22" si="226">IF(AND((AR22&gt;0),(AR$4&gt;0)),(AR22/AR$4*100),"")</f>
        <v/>
      </c>
      <c r="AT22" s="19"/>
      <c r="AU22" s="4" t="str">
        <f t="shared" ref="AU22" si="227">IF(AND((AT22&gt;0),(AT$4&gt;0)),(AT22/AT$4*100),"")</f>
        <v/>
      </c>
      <c r="AV22" s="19"/>
      <c r="AW22" s="4" t="str">
        <f t="shared" ref="AW22" si="228">IF(AND((AV22&gt;0),(AV$4&gt;0)),(AV22/AV$4*100),"")</f>
        <v/>
      </c>
      <c r="AX22" s="19"/>
      <c r="AY22" s="4" t="str">
        <f t="shared" ref="AY22" si="229">IF(AND((AX22&gt;0),(AX$4&gt;0)),(AX22/AX$4*100),"")</f>
        <v/>
      </c>
      <c r="AZ22" s="19"/>
      <c r="BA22" s="4" t="str">
        <f t="shared" ref="BA22" si="230">IF(AND((AZ22&gt;0),(AZ$4&gt;0)),(AZ22/AZ$4*100),"")</f>
        <v/>
      </c>
      <c r="BB22" s="19"/>
      <c r="BC22" s="4" t="str">
        <f t="shared" ref="BC22" si="231">IF(AND((BB22&gt;0),(BB$4&gt;0)),(BB22/BB$4*100),"")</f>
        <v/>
      </c>
      <c r="BD22" s="19"/>
      <c r="BE22" s="4" t="str">
        <f t="shared" ref="BE22" si="232">IF(AND((BD22&gt;0),(BD$4&gt;0)),(BD22/BD$4*100),"")</f>
        <v/>
      </c>
      <c r="BF22" s="19"/>
      <c r="BG22" s="4" t="str">
        <f t="shared" ref="BG22" si="233">IF(AND((BF22&gt;0),(BF$4&gt;0)),(BF22/BF$4*100),"")</f>
        <v/>
      </c>
      <c r="BH22" s="19"/>
      <c r="BI22" s="4" t="str">
        <f t="shared" ref="BI22" si="234">IF(AND((BH22&gt;0),(BH$4&gt;0)),(BH22/BH$4*100),"")</f>
        <v/>
      </c>
      <c r="BK22" s="57" t="s">
        <v>27</v>
      </c>
      <c r="BL22" s="30">
        <f t="shared" si="16"/>
        <v>1</v>
      </c>
      <c r="BM22" s="31">
        <f t="shared" si="17"/>
        <v>3.1</v>
      </c>
      <c r="BN22" s="32" t="str">
        <f t="shared" si="18"/>
        <v>–</v>
      </c>
      <c r="BO22" s="33">
        <f t="shared" si="19"/>
        <v>3.1</v>
      </c>
      <c r="BP22" s="34">
        <f t="shared" si="20"/>
        <v>5.3633217993079585</v>
      </c>
      <c r="BQ22" s="35" t="str">
        <f t="shared" si="41"/>
        <v>–</v>
      </c>
      <c r="BR22" s="36">
        <f t="shared" si="21"/>
        <v>5.3633217993079585</v>
      </c>
      <c r="BS22" s="37">
        <f t="shared" si="22"/>
        <v>3.1</v>
      </c>
      <c r="BT22" s="38">
        <f t="shared" si="42"/>
        <v>5.3633217993079585</v>
      </c>
      <c r="BU22" s="32" t="str">
        <f t="shared" si="23"/>
        <v>?</v>
      </c>
      <c r="BV22" s="39" t="str">
        <f t="shared" si="43"/>
        <v>?</v>
      </c>
      <c r="BW22" s="32">
        <f t="shared" si="24"/>
        <v>3.1</v>
      </c>
      <c r="BX22" s="35">
        <f t="shared" si="44"/>
        <v>5.3633217993079585</v>
      </c>
    </row>
    <row r="23" spans="1:76" ht="16.5" customHeight="1" x14ac:dyDescent="0.2">
      <c r="A23" s="10" t="s">
        <v>65</v>
      </c>
      <c r="B23" s="68">
        <f>IF(AND((B22&gt;0),(B21&gt;0)),(B22/B21),"")</f>
        <v>0.1791907514450867</v>
      </c>
      <c r="C23" s="4" t="s">
        <v>3</v>
      </c>
      <c r="D23" s="68" t="str">
        <f>IF(AND((D22&gt;0),(D21&gt;0)),(D22/D21),"")</f>
        <v/>
      </c>
      <c r="E23" s="4" t="s">
        <v>3</v>
      </c>
      <c r="F23" s="68" t="str">
        <f>IF(AND((F22&gt;0),(F21&gt;0)),(F22/F21),"")</f>
        <v/>
      </c>
      <c r="G23" s="4" t="s">
        <v>3</v>
      </c>
      <c r="H23" s="68" t="str">
        <f>IF(AND((H22&gt;0),(H21&gt;0)),(H22/H21),"")</f>
        <v/>
      </c>
      <c r="I23" s="4" t="s">
        <v>3</v>
      </c>
      <c r="J23" s="68" t="str">
        <f>IF(AND((J22&gt;0),(J21&gt;0)),(J22/J21),"")</f>
        <v/>
      </c>
      <c r="K23" s="4" t="s">
        <v>3</v>
      </c>
      <c r="L23" s="68" t="str">
        <f>IF(AND((L22&gt;0),(L21&gt;0)),(L22/L21),"")</f>
        <v/>
      </c>
      <c r="M23" s="4" t="s">
        <v>3</v>
      </c>
      <c r="N23" s="68" t="str">
        <f>IF(AND((N22&gt;0),(N21&gt;0)),(N22/N21),"")</f>
        <v/>
      </c>
      <c r="O23" s="4" t="s">
        <v>3</v>
      </c>
      <c r="P23" s="68" t="str">
        <f>IF(AND((P22&gt;0),(P21&gt;0)),(P22/P21),"")</f>
        <v/>
      </c>
      <c r="Q23" s="4" t="s">
        <v>3</v>
      </c>
      <c r="R23" s="68" t="str">
        <f>IF(AND((R22&gt;0),(R21&gt;0)),(R22/R21),"")</f>
        <v/>
      </c>
      <c r="S23" s="4" t="s">
        <v>3</v>
      </c>
      <c r="T23" s="68" t="str">
        <f>IF(AND((T22&gt;0),(T21&gt;0)),(T22/T21),"")</f>
        <v/>
      </c>
      <c r="U23" s="4" t="s">
        <v>3</v>
      </c>
      <c r="V23" s="68" t="str">
        <f>IF(AND((V22&gt;0),(V21&gt;0)),(V22/V21),"")</f>
        <v/>
      </c>
      <c r="W23" s="4" t="s">
        <v>3</v>
      </c>
      <c r="X23" s="68" t="str">
        <f>IF(AND((X22&gt;0),(X21&gt;0)),(X22/X21),"")</f>
        <v/>
      </c>
      <c r="Y23" s="4" t="s">
        <v>3</v>
      </c>
      <c r="Z23" s="68" t="str">
        <f>IF(AND((Z22&gt;0),(Z21&gt;0)),(Z22/Z21),"")</f>
        <v/>
      </c>
      <c r="AA23" s="4" t="s">
        <v>3</v>
      </c>
      <c r="AB23" s="68" t="str">
        <f>IF(AND((AB22&gt;0),(AB21&gt;0)),(AB22/AB21),"")</f>
        <v/>
      </c>
      <c r="AC23" s="4" t="s">
        <v>3</v>
      </c>
      <c r="AD23" s="68" t="str">
        <f t="shared" ref="AD23" si="235">IF(AND((AD22&gt;0),(AD21&gt;0)),(AD22/AD21),"")</f>
        <v/>
      </c>
      <c r="AE23" s="4" t="s">
        <v>3</v>
      </c>
      <c r="AF23" s="68" t="str">
        <f t="shared" ref="AF23" si="236">IF(AND((AF22&gt;0),(AF21&gt;0)),(AF22/AF21),"")</f>
        <v/>
      </c>
      <c r="AG23" s="4" t="s">
        <v>3</v>
      </c>
      <c r="AH23" s="68" t="str">
        <f t="shared" ref="AH23" si="237">IF(AND((AH22&gt;0),(AH21&gt;0)),(AH22/AH21),"")</f>
        <v/>
      </c>
      <c r="AI23" s="4" t="s">
        <v>3</v>
      </c>
      <c r="AJ23" s="68" t="str">
        <f t="shared" ref="AJ23" si="238">IF(AND((AJ22&gt;0),(AJ21&gt;0)),(AJ22/AJ21),"")</f>
        <v/>
      </c>
      <c r="AK23" s="4" t="s">
        <v>3</v>
      </c>
      <c r="AL23" s="68" t="str">
        <f t="shared" ref="AL23" si="239">IF(AND((AL22&gt;0),(AL21&gt;0)),(AL22/AL21),"")</f>
        <v/>
      </c>
      <c r="AM23" s="4" t="s">
        <v>3</v>
      </c>
      <c r="AN23" s="68" t="str">
        <f t="shared" ref="AN23" si="240">IF(AND((AN22&gt;0),(AN21&gt;0)),(AN22/AN21),"")</f>
        <v/>
      </c>
      <c r="AO23" s="4" t="s">
        <v>3</v>
      </c>
      <c r="AP23" s="68" t="str">
        <f t="shared" ref="AP23" si="241">IF(AND((AP22&gt;0),(AP21&gt;0)),(AP22/AP21),"")</f>
        <v/>
      </c>
      <c r="AQ23" s="4" t="s">
        <v>3</v>
      </c>
      <c r="AR23" s="68" t="str">
        <f t="shared" ref="AR23" si="242">IF(AND((AR22&gt;0),(AR21&gt;0)),(AR22/AR21),"")</f>
        <v/>
      </c>
      <c r="AS23" s="4" t="s">
        <v>3</v>
      </c>
      <c r="AT23" s="68" t="str">
        <f t="shared" ref="AT23" si="243">IF(AND((AT22&gt;0),(AT21&gt;0)),(AT22/AT21),"")</f>
        <v/>
      </c>
      <c r="AU23" s="4" t="s">
        <v>3</v>
      </c>
      <c r="AV23" s="68" t="str">
        <f t="shared" ref="AV23" si="244">IF(AND((AV22&gt;0),(AV21&gt;0)),(AV22/AV21),"")</f>
        <v/>
      </c>
      <c r="AW23" s="4" t="s">
        <v>3</v>
      </c>
      <c r="AX23" s="68" t="str">
        <f t="shared" ref="AX23" si="245">IF(AND((AX22&gt;0),(AX21&gt;0)),(AX22/AX21),"")</f>
        <v/>
      </c>
      <c r="AY23" s="4" t="s">
        <v>3</v>
      </c>
      <c r="AZ23" s="68" t="str">
        <f t="shared" ref="AZ23" si="246">IF(AND((AZ22&gt;0),(AZ21&gt;0)),(AZ22/AZ21),"")</f>
        <v/>
      </c>
      <c r="BA23" s="4" t="s">
        <v>3</v>
      </c>
      <c r="BB23" s="68" t="str">
        <f t="shared" ref="BB23" si="247">IF(AND((BB22&gt;0),(BB21&gt;0)),(BB22/BB21),"")</f>
        <v/>
      </c>
      <c r="BC23" s="4" t="s">
        <v>3</v>
      </c>
      <c r="BD23" s="68" t="str">
        <f t="shared" ref="BD23" si="248">IF(AND((BD22&gt;0),(BD21&gt;0)),(BD22/BD21),"")</f>
        <v/>
      </c>
      <c r="BE23" s="4" t="s">
        <v>3</v>
      </c>
      <c r="BF23" s="68" t="str">
        <f t="shared" ref="BF23" si="249">IF(AND((BF22&gt;0),(BF21&gt;0)),(BF22/BF21),"")</f>
        <v/>
      </c>
      <c r="BG23" s="4" t="s">
        <v>3</v>
      </c>
      <c r="BH23" s="68" t="str">
        <f t="shared" ref="BH23" si="250">IF(AND((BH22&gt;0),(BH21&gt;0)),(BH22/BH21),"")</f>
        <v/>
      </c>
      <c r="BI23" s="4" t="s">
        <v>3</v>
      </c>
      <c r="BK23" s="57" t="s">
        <v>28</v>
      </c>
      <c r="BL23" s="30">
        <f t="shared" si="16"/>
        <v>1</v>
      </c>
      <c r="BM23" s="40">
        <f t="shared" si="17"/>
        <v>0.1791907514450867</v>
      </c>
      <c r="BN23" s="22" t="str">
        <f t="shared" si="18"/>
        <v>–</v>
      </c>
      <c r="BO23" s="41">
        <f t="shared" si="19"/>
        <v>0.1791907514450867</v>
      </c>
      <c r="BP23" s="24" t="str">
        <f t="shared" si="20"/>
        <v/>
      </c>
      <c r="BQ23" s="6" t="s">
        <v>3</v>
      </c>
      <c r="BR23" s="26" t="str">
        <f t="shared" si="21"/>
        <v/>
      </c>
      <c r="BS23" s="42">
        <f t="shared" si="22"/>
        <v>0.1791907514450867</v>
      </c>
      <c r="BT23" s="28" t="s">
        <v>3</v>
      </c>
      <c r="BU23" s="43" t="str">
        <f t="shared" si="23"/>
        <v>?</v>
      </c>
      <c r="BV23" s="29" t="s">
        <v>3</v>
      </c>
      <c r="BW23" s="43">
        <f t="shared" si="24"/>
        <v>0.1791907514450867</v>
      </c>
      <c r="BX23" s="25" t="s">
        <v>3</v>
      </c>
    </row>
    <row r="24" spans="1:76" ht="16.5" customHeight="1" x14ac:dyDescent="0.2">
      <c r="A24" s="15" t="s">
        <v>63</v>
      </c>
      <c r="B24" s="17"/>
      <c r="C24" s="3"/>
      <c r="D24" s="17"/>
      <c r="E24" s="3"/>
      <c r="F24" s="17"/>
      <c r="G24" s="3"/>
      <c r="H24" s="17"/>
      <c r="I24" s="3"/>
      <c r="J24" s="17"/>
      <c r="K24" s="3"/>
      <c r="L24" s="17"/>
      <c r="M24" s="3"/>
      <c r="N24" s="17"/>
      <c r="O24" s="3"/>
      <c r="P24" s="17"/>
      <c r="Q24" s="3"/>
      <c r="R24" s="17"/>
      <c r="S24" s="3"/>
      <c r="T24" s="17"/>
      <c r="U24" s="3"/>
      <c r="V24" s="17"/>
      <c r="W24" s="3"/>
      <c r="X24" s="17"/>
      <c r="Y24" s="3"/>
      <c r="Z24" s="17"/>
      <c r="AA24" s="3"/>
      <c r="AB24" s="17"/>
      <c r="AC24" s="3"/>
      <c r="AD24" s="17"/>
      <c r="AE24" s="3"/>
      <c r="AF24" s="17"/>
      <c r="AG24" s="3"/>
      <c r="AH24" s="17"/>
      <c r="AI24" s="3"/>
      <c r="AJ24" s="17"/>
      <c r="AK24" s="3"/>
      <c r="AL24" s="17"/>
      <c r="AM24" s="3"/>
      <c r="AN24" s="17"/>
      <c r="AO24" s="3"/>
      <c r="AP24" s="17"/>
      <c r="AQ24" s="3"/>
      <c r="AR24" s="17"/>
      <c r="AS24" s="3"/>
      <c r="AT24" s="17"/>
      <c r="AU24" s="3"/>
      <c r="AV24" s="17"/>
      <c r="AW24" s="3"/>
      <c r="AX24" s="17"/>
      <c r="AY24" s="3"/>
      <c r="AZ24" s="17"/>
      <c r="BA24" s="3"/>
      <c r="BB24" s="17"/>
      <c r="BC24" s="3"/>
      <c r="BD24" s="17"/>
      <c r="BE24" s="3"/>
      <c r="BF24" s="17"/>
      <c r="BG24" s="3"/>
      <c r="BH24" s="17"/>
      <c r="BI24" s="3"/>
      <c r="BK24" s="56" t="s">
        <v>16</v>
      </c>
      <c r="BL24" s="30"/>
      <c r="BM24" s="21"/>
      <c r="BN24" s="22"/>
      <c r="BO24" s="23"/>
      <c r="BP24" s="24"/>
      <c r="BQ24" s="25"/>
      <c r="BR24" s="26"/>
      <c r="BS24" s="27"/>
      <c r="BT24" s="28"/>
      <c r="BU24" s="22"/>
      <c r="BV24" s="29"/>
      <c r="BW24" s="22"/>
      <c r="BX24" s="25"/>
    </row>
    <row r="25" spans="1:76" ht="16.5" customHeight="1" x14ac:dyDescent="0.2">
      <c r="A25" s="10" t="s">
        <v>26</v>
      </c>
      <c r="B25" s="19">
        <v>17</v>
      </c>
      <c r="C25" s="4">
        <f>IF(AND((B25&gt;0),(B$4&gt;0)),(B25/B$4*100),"")</f>
        <v>29.411764705882355</v>
      </c>
      <c r="D25" s="19"/>
      <c r="E25" s="4" t="str">
        <f>IF(AND((D25&gt;0),(D$4&gt;0)),(D25/D$4*100),"")</f>
        <v/>
      </c>
      <c r="F25" s="19"/>
      <c r="G25" s="4" t="str">
        <f>IF(AND((F25&gt;0),(F$4&gt;0)),(F25/F$4*100),"")</f>
        <v/>
      </c>
      <c r="H25" s="19"/>
      <c r="I25" s="4" t="str">
        <f>IF(AND((H25&gt;0),(H$4&gt;0)),(H25/H$4*100),"")</f>
        <v/>
      </c>
      <c r="J25" s="19"/>
      <c r="K25" s="4" t="str">
        <f>IF(AND((J25&gt;0),(J$4&gt;0)),(J25/J$4*100),"")</f>
        <v/>
      </c>
      <c r="L25" s="19"/>
      <c r="M25" s="4" t="str">
        <f>IF(AND((L25&gt;0),(L$4&gt;0)),(L25/L$4*100),"")</f>
        <v/>
      </c>
      <c r="N25" s="19"/>
      <c r="O25" s="4" t="str">
        <f>IF(AND((N25&gt;0),(N$4&gt;0)),(N25/N$4*100),"")</f>
        <v/>
      </c>
      <c r="P25" s="19"/>
      <c r="Q25" s="4" t="str">
        <f>IF(AND((P25&gt;0),(P$4&gt;0)),(P25/P$4*100),"")</f>
        <v/>
      </c>
      <c r="R25" s="19"/>
      <c r="S25" s="4" t="str">
        <f>IF(AND((R25&gt;0),(R$4&gt;0)),(R25/R$4*100),"")</f>
        <v/>
      </c>
      <c r="T25" s="19"/>
      <c r="U25" s="4" t="str">
        <f>IF(AND((T25&gt;0),(T$4&gt;0)),(T25/T$4*100),"")</f>
        <v/>
      </c>
      <c r="V25" s="19"/>
      <c r="W25" s="4" t="str">
        <f>IF(AND((V25&gt;0),(V$4&gt;0)),(V25/V$4*100),"")</f>
        <v/>
      </c>
      <c r="X25" s="19"/>
      <c r="Y25" s="4" t="str">
        <f>IF(AND((X25&gt;0),(X$4&gt;0)),(X25/X$4*100),"")</f>
        <v/>
      </c>
      <c r="Z25" s="19"/>
      <c r="AA25" s="4" t="str">
        <f>IF(AND((Z25&gt;0),(Z$4&gt;0)),(Z25/Z$4*100),"")</f>
        <v/>
      </c>
      <c r="AB25" s="19"/>
      <c r="AC25" s="4" t="str">
        <f>IF(AND((AB25&gt;0),(AB$4&gt;0)),(AB25/AB$4*100),"")</f>
        <v/>
      </c>
      <c r="AD25" s="19"/>
      <c r="AE25" s="4" t="str">
        <f t="shared" ref="AE25" si="251">IF(AND((AD25&gt;0),(AD$4&gt;0)),(AD25/AD$4*100),"")</f>
        <v/>
      </c>
      <c r="AF25" s="19"/>
      <c r="AG25" s="4" t="str">
        <f t="shared" ref="AG25" si="252">IF(AND((AF25&gt;0),(AF$4&gt;0)),(AF25/AF$4*100),"")</f>
        <v/>
      </c>
      <c r="AH25" s="19"/>
      <c r="AI25" s="4" t="str">
        <f t="shared" ref="AI25" si="253">IF(AND((AH25&gt;0),(AH$4&gt;0)),(AH25/AH$4*100),"")</f>
        <v/>
      </c>
      <c r="AJ25" s="19"/>
      <c r="AK25" s="4" t="str">
        <f t="shared" ref="AK25" si="254">IF(AND((AJ25&gt;0),(AJ$4&gt;0)),(AJ25/AJ$4*100),"")</f>
        <v/>
      </c>
      <c r="AL25" s="19"/>
      <c r="AM25" s="4" t="str">
        <f t="shared" ref="AM25" si="255">IF(AND((AL25&gt;0),(AL$4&gt;0)),(AL25/AL$4*100),"")</f>
        <v/>
      </c>
      <c r="AN25" s="19"/>
      <c r="AO25" s="4" t="str">
        <f t="shared" ref="AO25" si="256">IF(AND((AN25&gt;0),(AN$4&gt;0)),(AN25/AN$4*100),"")</f>
        <v/>
      </c>
      <c r="AP25" s="19"/>
      <c r="AQ25" s="4" t="str">
        <f t="shared" ref="AQ25" si="257">IF(AND((AP25&gt;0),(AP$4&gt;0)),(AP25/AP$4*100),"")</f>
        <v/>
      </c>
      <c r="AR25" s="19"/>
      <c r="AS25" s="4" t="str">
        <f t="shared" ref="AS25" si="258">IF(AND((AR25&gt;0),(AR$4&gt;0)),(AR25/AR$4*100),"")</f>
        <v/>
      </c>
      <c r="AT25" s="19"/>
      <c r="AU25" s="4" t="str">
        <f t="shared" ref="AU25" si="259">IF(AND((AT25&gt;0),(AT$4&gt;0)),(AT25/AT$4*100),"")</f>
        <v/>
      </c>
      <c r="AV25" s="19"/>
      <c r="AW25" s="4" t="str">
        <f t="shared" ref="AW25" si="260">IF(AND((AV25&gt;0),(AV$4&gt;0)),(AV25/AV$4*100),"")</f>
        <v/>
      </c>
      <c r="AX25" s="19"/>
      <c r="AY25" s="4" t="str">
        <f t="shared" ref="AY25" si="261">IF(AND((AX25&gt;0),(AX$4&gt;0)),(AX25/AX$4*100),"")</f>
        <v/>
      </c>
      <c r="AZ25" s="19"/>
      <c r="BA25" s="4" t="str">
        <f t="shared" ref="BA25" si="262">IF(AND((AZ25&gt;0),(AZ$4&gt;0)),(AZ25/AZ$4*100),"")</f>
        <v/>
      </c>
      <c r="BB25" s="19"/>
      <c r="BC25" s="4" t="str">
        <f t="shared" ref="BC25" si="263">IF(AND((BB25&gt;0),(BB$4&gt;0)),(BB25/BB$4*100),"")</f>
        <v/>
      </c>
      <c r="BD25" s="19"/>
      <c r="BE25" s="4" t="str">
        <f t="shared" ref="BE25" si="264">IF(AND((BD25&gt;0),(BD$4&gt;0)),(BD25/BD$4*100),"")</f>
        <v/>
      </c>
      <c r="BF25" s="19"/>
      <c r="BG25" s="4" t="str">
        <f t="shared" ref="BG25" si="265">IF(AND((BF25&gt;0),(BF$4&gt;0)),(BF25/BF$4*100),"")</f>
        <v/>
      </c>
      <c r="BH25" s="19"/>
      <c r="BI25" s="4" t="str">
        <f t="shared" ref="BI25" si="266">IF(AND((BH25&gt;0),(BH$4&gt;0)),(BH25/BH$4*100),"")</f>
        <v/>
      </c>
      <c r="BK25" s="57" t="s">
        <v>26</v>
      </c>
      <c r="BL25" s="30">
        <f t="shared" si="16"/>
        <v>1</v>
      </c>
      <c r="BM25" s="31">
        <f t="shared" si="17"/>
        <v>17</v>
      </c>
      <c r="BN25" s="32" t="str">
        <f t="shared" si="18"/>
        <v>–</v>
      </c>
      <c r="BO25" s="33">
        <f t="shared" si="19"/>
        <v>17</v>
      </c>
      <c r="BP25" s="34">
        <f t="shared" si="20"/>
        <v>29.411764705882355</v>
      </c>
      <c r="BQ25" s="35" t="str">
        <f t="shared" si="41"/>
        <v>–</v>
      </c>
      <c r="BR25" s="36">
        <f t="shared" si="21"/>
        <v>29.411764705882355</v>
      </c>
      <c r="BS25" s="37">
        <f t="shared" si="22"/>
        <v>17</v>
      </c>
      <c r="BT25" s="38">
        <f t="shared" si="42"/>
        <v>29.411764705882355</v>
      </c>
      <c r="BU25" s="32" t="str">
        <f t="shared" si="23"/>
        <v>?</v>
      </c>
      <c r="BV25" s="39" t="str">
        <f t="shared" si="43"/>
        <v>?</v>
      </c>
      <c r="BW25" s="32">
        <f t="shared" si="24"/>
        <v>17</v>
      </c>
      <c r="BX25" s="35">
        <f t="shared" si="44"/>
        <v>29.411764705882355</v>
      </c>
    </row>
    <row r="26" spans="1:76" ht="16.5" customHeight="1" x14ac:dyDescent="0.2">
      <c r="A26" s="10" t="s">
        <v>27</v>
      </c>
      <c r="B26" s="19">
        <v>3</v>
      </c>
      <c r="C26" s="4">
        <f>IF(AND((B26&gt;0),(B$4&gt;0)),(B26/B$4*100),"")</f>
        <v>5.1903114186851216</v>
      </c>
      <c r="D26" s="19"/>
      <c r="E26" s="4" t="str">
        <f>IF(AND((D26&gt;0),(D$4&gt;0)),(D26/D$4*100),"")</f>
        <v/>
      </c>
      <c r="F26" s="19"/>
      <c r="G26" s="4" t="str">
        <f>IF(AND((F26&gt;0),(F$4&gt;0)),(F26/F$4*100),"")</f>
        <v/>
      </c>
      <c r="H26" s="19"/>
      <c r="I26" s="4" t="str">
        <f>IF(AND((H26&gt;0),(H$4&gt;0)),(H26/H$4*100),"")</f>
        <v/>
      </c>
      <c r="J26" s="19"/>
      <c r="K26" s="4" t="str">
        <f>IF(AND((J26&gt;0),(J$4&gt;0)),(J26/J$4*100),"")</f>
        <v/>
      </c>
      <c r="L26" s="19"/>
      <c r="M26" s="4" t="str">
        <f>IF(AND((L26&gt;0),(L$4&gt;0)),(L26/L$4*100),"")</f>
        <v/>
      </c>
      <c r="N26" s="19"/>
      <c r="O26" s="4" t="str">
        <f>IF(AND((N26&gt;0),(N$4&gt;0)),(N26/N$4*100),"")</f>
        <v/>
      </c>
      <c r="P26" s="19"/>
      <c r="Q26" s="4" t="str">
        <f>IF(AND((P26&gt;0),(P$4&gt;0)),(P26/P$4*100),"")</f>
        <v/>
      </c>
      <c r="R26" s="19"/>
      <c r="S26" s="4" t="str">
        <f>IF(AND((R26&gt;0),(R$4&gt;0)),(R26/R$4*100),"")</f>
        <v/>
      </c>
      <c r="T26" s="19"/>
      <c r="U26" s="4" t="str">
        <f>IF(AND((T26&gt;0),(T$4&gt;0)),(T26/T$4*100),"")</f>
        <v/>
      </c>
      <c r="V26" s="19"/>
      <c r="W26" s="4" t="str">
        <f>IF(AND((V26&gt;0),(V$4&gt;0)),(V26/V$4*100),"")</f>
        <v/>
      </c>
      <c r="X26" s="19"/>
      <c r="Y26" s="4" t="str">
        <f>IF(AND((X26&gt;0),(X$4&gt;0)),(X26/X$4*100),"")</f>
        <v/>
      </c>
      <c r="Z26" s="19"/>
      <c r="AA26" s="4" t="str">
        <f>IF(AND((Z26&gt;0),(Z$4&gt;0)),(Z26/Z$4*100),"")</f>
        <v/>
      </c>
      <c r="AB26" s="19"/>
      <c r="AC26" s="4" t="str">
        <f>IF(AND((AB26&gt;0),(AB$4&gt;0)),(AB26/AB$4*100),"")</f>
        <v/>
      </c>
      <c r="AD26" s="19"/>
      <c r="AE26" s="4" t="str">
        <f t="shared" ref="AE26" si="267">IF(AND((AD26&gt;0),(AD$4&gt;0)),(AD26/AD$4*100),"")</f>
        <v/>
      </c>
      <c r="AF26" s="19"/>
      <c r="AG26" s="4" t="str">
        <f t="shared" ref="AG26" si="268">IF(AND((AF26&gt;0),(AF$4&gt;0)),(AF26/AF$4*100),"")</f>
        <v/>
      </c>
      <c r="AH26" s="19"/>
      <c r="AI26" s="4" t="str">
        <f t="shared" ref="AI26" si="269">IF(AND((AH26&gt;0),(AH$4&gt;0)),(AH26/AH$4*100),"")</f>
        <v/>
      </c>
      <c r="AJ26" s="19"/>
      <c r="AK26" s="4" t="str">
        <f t="shared" ref="AK26" si="270">IF(AND((AJ26&gt;0),(AJ$4&gt;0)),(AJ26/AJ$4*100),"")</f>
        <v/>
      </c>
      <c r="AL26" s="19"/>
      <c r="AM26" s="4" t="str">
        <f t="shared" ref="AM26" si="271">IF(AND((AL26&gt;0),(AL$4&gt;0)),(AL26/AL$4*100),"")</f>
        <v/>
      </c>
      <c r="AN26" s="19"/>
      <c r="AO26" s="4" t="str">
        <f t="shared" ref="AO26" si="272">IF(AND((AN26&gt;0),(AN$4&gt;0)),(AN26/AN$4*100),"")</f>
        <v/>
      </c>
      <c r="AP26" s="19"/>
      <c r="AQ26" s="4" t="str">
        <f t="shared" ref="AQ26" si="273">IF(AND((AP26&gt;0),(AP$4&gt;0)),(AP26/AP$4*100),"")</f>
        <v/>
      </c>
      <c r="AR26" s="19"/>
      <c r="AS26" s="4" t="str">
        <f t="shared" ref="AS26" si="274">IF(AND((AR26&gt;0),(AR$4&gt;0)),(AR26/AR$4*100),"")</f>
        <v/>
      </c>
      <c r="AT26" s="19"/>
      <c r="AU26" s="4" t="str">
        <f t="shared" ref="AU26" si="275">IF(AND((AT26&gt;0),(AT$4&gt;0)),(AT26/AT$4*100),"")</f>
        <v/>
      </c>
      <c r="AV26" s="19"/>
      <c r="AW26" s="4" t="str">
        <f t="shared" ref="AW26" si="276">IF(AND((AV26&gt;0),(AV$4&gt;0)),(AV26/AV$4*100),"")</f>
        <v/>
      </c>
      <c r="AX26" s="19"/>
      <c r="AY26" s="4" t="str">
        <f t="shared" ref="AY26" si="277">IF(AND((AX26&gt;0),(AX$4&gt;0)),(AX26/AX$4*100),"")</f>
        <v/>
      </c>
      <c r="AZ26" s="19"/>
      <c r="BA26" s="4" t="str">
        <f t="shared" ref="BA26" si="278">IF(AND((AZ26&gt;0),(AZ$4&gt;0)),(AZ26/AZ$4*100),"")</f>
        <v/>
      </c>
      <c r="BB26" s="19"/>
      <c r="BC26" s="4" t="str">
        <f t="shared" ref="BC26" si="279">IF(AND((BB26&gt;0),(BB$4&gt;0)),(BB26/BB$4*100),"")</f>
        <v/>
      </c>
      <c r="BD26" s="19"/>
      <c r="BE26" s="4" t="str">
        <f t="shared" ref="BE26" si="280">IF(AND((BD26&gt;0),(BD$4&gt;0)),(BD26/BD$4*100),"")</f>
        <v/>
      </c>
      <c r="BF26" s="19"/>
      <c r="BG26" s="4" t="str">
        <f t="shared" ref="BG26" si="281">IF(AND((BF26&gt;0),(BF$4&gt;0)),(BF26/BF$4*100),"")</f>
        <v/>
      </c>
      <c r="BH26" s="19"/>
      <c r="BI26" s="4" t="str">
        <f t="shared" ref="BI26" si="282">IF(AND((BH26&gt;0),(BH$4&gt;0)),(BH26/BH$4*100),"")</f>
        <v/>
      </c>
      <c r="BK26" s="57" t="s">
        <v>27</v>
      </c>
      <c r="BL26" s="30">
        <f t="shared" si="16"/>
        <v>1</v>
      </c>
      <c r="BM26" s="31">
        <f t="shared" si="17"/>
        <v>3</v>
      </c>
      <c r="BN26" s="32" t="str">
        <f t="shared" si="18"/>
        <v>–</v>
      </c>
      <c r="BO26" s="33">
        <f t="shared" si="19"/>
        <v>3</v>
      </c>
      <c r="BP26" s="34">
        <f t="shared" si="20"/>
        <v>5.1903114186851216</v>
      </c>
      <c r="BQ26" s="35" t="str">
        <f t="shared" si="41"/>
        <v>–</v>
      </c>
      <c r="BR26" s="36">
        <f t="shared" si="21"/>
        <v>5.1903114186851216</v>
      </c>
      <c r="BS26" s="37">
        <f t="shared" si="22"/>
        <v>3</v>
      </c>
      <c r="BT26" s="38">
        <f t="shared" si="42"/>
        <v>5.1903114186851216</v>
      </c>
      <c r="BU26" s="32" t="str">
        <f t="shared" si="23"/>
        <v>?</v>
      </c>
      <c r="BV26" s="39" t="str">
        <f t="shared" si="43"/>
        <v>?</v>
      </c>
      <c r="BW26" s="32">
        <f t="shared" si="24"/>
        <v>3</v>
      </c>
      <c r="BX26" s="35">
        <f t="shared" si="44"/>
        <v>5.1903114186851216</v>
      </c>
    </row>
    <row r="27" spans="1:76" ht="16.5" customHeight="1" x14ac:dyDescent="0.2">
      <c r="A27" s="10" t="s">
        <v>65</v>
      </c>
      <c r="B27" s="68">
        <f>IF(AND((B26&gt;0),(B25&gt;0)),(B26/B25),"")</f>
        <v>0.17647058823529413</v>
      </c>
      <c r="C27" s="4" t="s">
        <v>3</v>
      </c>
      <c r="D27" s="68" t="str">
        <f>IF(AND((D26&gt;0),(D25&gt;0)),(D26/D25),"")</f>
        <v/>
      </c>
      <c r="E27" s="4" t="s">
        <v>3</v>
      </c>
      <c r="F27" s="68" t="str">
        <f>IF(AND((F26&gt;0),(F25&gt;0)),(F26/F25),"")</f>
        <v/>
      </c>
      <c r="G27" s="4" t="s">
        <v>3</v>
      </c>
      <c r="H27" s="68" t="str">
        <f>IF(AND((H26&gt;0),(H25&gt;0)),(H26/H25),"")</f>
        <v/>
      </c>
      <c r="I27" s="4" t="s">
        <v>3</v>
      </c>
      <c r="J27" s="68" t="str">
        <f>IF(AND((J26&gt;0),(J25&gt;0)),(J26/J25),"")</f>
        <v/>
      </c>
      <c r="K27" s="4" t="s">
        <v>3</v>
      </c>
      <c r="L27" s="68" t="str">
        <f>IF(AND((L26&gt;0),(L25&gt;0)),(L26/L25),"")</f>
        <v/>
      </c>
      <c r="M27" s="4" t="s">
        <v>3</v>
      </c>
      <c r="N27" s="68" t="str">
        <f>IF(AND((N26&gt;0),(N25&gt;0)),(N26/N25),"")</f>
        <v/>
      </c>
      <c r="O27" s="4" t="s">
        <v>3</v>
      </c>
      <c r="P27" s="68" t="str">
        <f>IF(AND((P26&gt;0),(P25&gt;0)),(P26/P25),"")</f>
        <v/>
      </c>
      <c r="Q27" s="4" t="s">
        <v>3</v>
      </c>
      <c r="R27" s="68" t="str">
        <f>IF(AND((R26&gt;0),(R25&gt;0)),(R26/R25),"")</f>
        <v/>
      </c>
      <c r="S27" s="4" t="s">
        <v>3</v>
      </c>
      <c r="T27" s="68" t="str">
        <f>IF(AND((T26&gt;0),(T25&gt;0)),(T26/T25),"")</f>
        <v/>
      </c>
      <c r="U27" s="4" t="s">
        <v>3</v>
      </c>
      <c r="V27" s="68" t="str">
        <f>IF(AND((V26&gt;0),(V25&gt;0)),(V26/V25),"")</f>
        <v/>
      </c>
      <c r="W27" s="4" t="s">
        <v>3</v>
      </c>
      <c r="X27" s="68" t="str">
        <f>IF(AND((X26&gt;0),(X25&gt;0)),(X26/X25),"")</f>
        <v/>
      </c>
      <c r="Y27" s="4" t="s">
        <v>3</v>
      </c>
      <c r="Z27" s="68" t="str">
        <f>IF(AND((Z26&gt;0),(Z25&gt;0)),(Z26/Z25),"")</f>
        <v/>
      </c>
      <c r="AA27" s="4" t="s">
        <v>3</v>
      </c>
      <c r="AB27" s="68" t="str">
        <f>IF(AND((AB26&gt;0),(AB25&gt;0)),(AB26/AB25),"")</f>
        <v/>
      </c>
      <c r="AC27" s="4" t="s">
        <v>3</v>
      </c>
      <c r="AD27" s="68" t="str">
        <f t="shared" ref="AD27" si="283">IF(AND((AD26&gt;0),(AD25&gt;0)),(AD26/AD25),"")</f>
        <v/>
      </c>
      <c r="AE27" s="4" t="s">
        <v>3</v>
      </c>
      <c r="AF27" s="68" t="str">
        <f t="shared" ref="AF27" si="284">IF(AND((AF26&gt;0),(AF25&gt;0)),(AF26/AF25),"")</f>
        <v/>
      </c>
      <c r="AG27" s="4" t="s">
        <v>3</v>
      </c>
      <c r="AH27" s="68" t="str">
        <f t="shared" ref="AH27" si="285">IF(AND((AH26&gt;0),(AH25&gt;0)),(AH26/AH25),"")</f>
        <v/>
      </c>
      <c r="AI27" s="4" t="s">
        <v>3</v>
      </c>
      <c r="AJ27" s="68" t="str">
        <f t="shared" ref="AJ27" si="286">IF(AND((AJ26&gt;0),(AJ25&gt;0)),(AJ26/AJ25),"")</f>
        <v/>
      </c>
      <c r="AK27" s="4" t="s">
        <v>3</v>
      </c>
      <c r="AL27" s="68" t="str">
        <f t="shared" ref="AL27" si="287">IF(AND((AL26&gt;0),(AL25&gt;0)),(AL26/AL25),"")</f>
        <v/>
      </c>
      <c r="AM27" s="4" t="s">
        <v>3</v>
      </c>
      <c r="AN27" s="68" t="str">
        <f t="shared" ref="AN27" si="288">IF(AND((AN26&gt;0),(AN25&gt;0)),(AN26/AN25),"")</f>
        <v/>
      </c>
      <c r="AO27" s="4" t="s">
        <v>3</v>
      </c>
      <c r="AP27" s="68" t="str">
        <f t="shared" ref="AP27" si="289">IF(AND((AP26&gt;0),(AP25&gt;0)),(AP26/AP25),"")</f>
        <v/>
      </c>
      <c r="AQ27" s="4" t="s">
        <v>3</v>
      </c>
      <c r="AR27" s="68" t="str">
        <f t="shared" ref="AR27" si="290">IF(AND((AR26&gt;0),(AR25&gt;0)),(AR26/AR25),"")</f>
        <v/>
      </c>
      <c r="AS27" s="4" t="s">
        <v>3</v>
      </c>
      <c r="AT27" s="68" t="str">
        <f t="shared" ref="AT27" si="291">IF(AND((AT26&gt;0),(AT25&gt;0)),(AT26/AT25),"")</f>
        <v/>
      </c>
      <c r="AU27" s="4" t="s">
        <v>3</v>
      </c>
      <c r="AV27" s="68" t="str">
        <f t="shared" ref="AV27" si="292">IF(AND((AV26&gt;0),(AV25&gt;0)),(AV26/AV25),"")</f>
        <v/>
      </c>
      <c r="AW27" s="4" t="s">
        <v>3</v>
      </c>
      <c r="AX27" s="68" t="str">
        <f t="shared" ref="AX27" si="293">IF(AND((AX26&gt;0),(AX25&gt;0)),(AX26/AX25),"")</f>
        <v/>
      </c>
      <c r="AY27" s="4" t="s">
        <v>3</v>
      </c>
      <c r="AZ27" s="68" t="str">
        <f t="shared" ref="AZ27" si="294">IF(AND((AZ26&gt;0),(AZ25&gt;0)),(AZ26/AZ25),"")</f>
        <v/>
      </c>
      <c r="BA27" s="4" t="s">
        <v>3</v>
      </c>
      <c r="BB27" s="68" t="str">
        <f t="shared" ref="BB27" si="295">IF(AND((BB26&gt;0),(BB25&gt;0)),(BB26/BB25),"")</f>
        <v/>
      </c>
      <c r="BC27" s="4" t="s">
        <v>3</v>
      </c>
      <c r="BD27" s="68" t="str">
        <f t="shared" ref="BD27" si="296">IF(AND((BD26&gt;0),(BD25&gt;0)),(BD26/BD25),"")</f>
        <v/>
      </c>
      <c r="BE27" s="4" t="s">
        <v>3</v>
      </c>
      <c r="BF27" s="68" t="str">
        <f t="shared" ref="BF27" si="297">IF(AND((BF26&gt;0),(BF25&gt;0)),(BF26/BF25),"")</f>
        <v/>
      </c>
      <c r="BG27" s="4" t="s">
        <v>3</v>
      </c>
      <c r="BH27" s="68" t="str">
        <f t="shared" ref="BH27" si="298">IF(AND((BH26&gt;0),(BH25&gt;0)),(BH26/BH25),"")</f>
        <v/>
      </c>
      <c r="BI27" s="4" t="s">
        <v>3</v>
      </c>
      <c r="BK27" s="57" t="s">
        <v>28</v>
      </c>
      <c r="BL27" s="30">
        <f t="shared" si="16"/>
        <v>1</v>
      </c>
      <c r="BM27" s="40">
        <f t="shared" si="17"/>
        <v>0.17647058823529413</v>
      </c>
      <c r="BN27" s="22" t="str">
        <f t="shared" si="18"/>
        <v>–</v>
      </c>
      <c r="BO27" s="41">
        <f t="shared" si="19"/>
        <v>0.17647058823529413</v>
      </c>
      <c r="BP27" s="24" t="str">
        <f t="shared" si="20"/>
        <v/>
      </c>
      <c r="BQ27" s="6" t="s">
        <v>3</v>
      </c>
      <c r="BR27" s="26" t="str">
        <f t="shared" si="21"/>
        <v/>
      </c>
      <c r="BS27" s="42">
        <f t="shared" si="22"/>
        <v>0.17647058823529413</v>
      </c>
      <c r="BT27" s="28" t="s">
        <v>3</v>
      </c>
      <c r="BU27" s="43" t="str">
        <f t="shared" si="23"/>
        <v>?</v>
      </c>
      <c r="BV27" s="29" t="s">
        <v>3</v>
      </c>
      <c r="BW27" s="43">
        <f t="shared" si="24"/>
        <v>0.17647058823529413</v>
      </c>
      <c r="BX27" s="25" t="s">
        <v>3</v>
      </c>
    </row>
    <row r="28" spans="1:76" ht="16.5" customHeight="1" x14ac:dyDescent="0.2">
      <c r="A28" s="15" t="s">
        <v>64</v>
      </c>
      <c r="B28" s="17"/>
      <c r="C28" s="3"/>
      <c r="D28" s="17"/>
      <c r="E28" s="3"/>
      <c r="F28" s="17"/>
      <c r="G28" s="3"/>
      <c r="H28" s="17"/>
      <c r="I28" s="3"/>
      <c r="J28" s="17"/>
      <c r="K28" s="3"/>
      <c r="L28" s="17"/>
      <c r="M28" s="3"/>
      <c r="N28" s="17"/>
      <c r="O28" s="3"/>
      <c r="P28" s="17"/>
      <c r="Q28" s="3"/>
      <c r="R28" s="17"/>
      <c r="S28" s="3"/>
      <c r="T28" s="17"/>
      <c r="U28" s="3"/>
      <c r="V28" s="17"/>
      <c r="W28" s="3"/>
      <c r="X28" s="17"/>
      <c r="Y28" s="3"/>
      <c r="Z28" s="17"/>
      <c r="AA28" s="3"/>
      <c r="AB28" s="17"/>
      <c r="AC28" s="3"/>
      <c r="AD28" s="17"/>
      <c r="AE28" s="3"/>
      <c r="AF28" s="17"/>
      <c r="AG28" s="3"/>
      <c r="AH28" s="17"/>
      <c r="AI28" s="3"/>
      <c r="AJ28" s="17"/>
      <c r="AK28" s="3"/>
      <c r="AL28" s="17"/>
      <c r="AM28" s="3"/>
      <c r="AN28" s="17"/>
      <c r="AO28" s="3"/>
      <c r="AP28" s="17"/>
      <c r="AQ28" s="3"/>
      <c r="AR28" s="17"/>
      <c r="AS28" s="3"/>
      <c r="AT28" s="17"/>
      <c r="AU28" s="3"/>
      <c r="AV28" s="17"/>
      <c r="AW28" s="3"/>
      <c r="AX28" s="17"/>
      <c r="AY28" s="3"/>
      <c r="AZ28" s="17"/>
      <c r="BA28" s="3"/>
      <c r="BB28" s="17"/>
      <c r="BC28" s="3"/>
      <c r="BD28" s="17"/>
      <c r="BE28" s="3"/>
      <c r="BF28" s="17"/>
      <c r="BG28" s="3"/>
      <c r="BH28" s="17"/>
      <c r="BI28" s="3"/>
      <c r="BK28" s="56" t="s">
        <v>17</v>
      </c>
      <c r="BL28" s="30"/>
      <c r="BM28" s="21"/>
      <c r="BN28" s="22"/>
      <c r="BO28" s="23"/>
      <c r="BP28" s="24"/>
      <c r="BQ28" s="25"/>
      <c r="BR28" s="26"/>
      <c r="BS28" s="27"/>
      <c r="BT28" s="28"/>
      <c r="BU28" s="22"/>
      <c r="BV28" s="29"/>
      <c r="BW28" s="22"/>
      <c r="BX28" s="25"/>
    </row>
    <row r="29" spans="1:76" ht="16.5" customHeight="1" x14ac:dyDescent="0.2">
      <c r="A29" s="10" t="s">
        <v>26</v>
      </c>
      <c r="B29" s="19">
        <v>20.100000000000001</v>
      </c>
      <c r="C29" s="4">
        <f>IF(AND((B29&gt;0),(B$4&gt;0)),(B29/B$4*100),"")</f>
        <v>34.775086505190316</v>
      </c>
      <c r="D29" s="19"/>
      <c r="E29" s="4" t="str">
        <f>IF(AND((D29&gt;0),(D$4&gt;0)),(D29/D$4*100),"")</f>
        <v/>
      </c>
      <c r="F29" s="19"/>
      <c r="G29" s="4" t="str">
        <f>IF(AND((F29&gt;0),(F$4&gt;0)),(F29/F$4*100),"")</f>
        <v/>
      </c>
      <c r="H29" s="19"/>
      <c r="I29" s="4" t="str">
        <f>IF(AND((H29&gt;0),(H$4&gt;0)),(H29/H$4*100),"")</f>
        <v/>
      </c>
      <c r="J29" s="19"/>
      <c r="K29" s="4" t="str">
        <f>IF(AND((J29&gt;0),(J$4&gt;0)),(J29/J$4*100),"")</f>
        <v/>
      </c>
      <c r="L29" s="19"/>
      <c r="M29" s="4" t="str">
        <f>IF(AND((L29&gt;0),(L$4&gt;0)),(L29/L$4*100),"")</f>
        <v/>
      </c>
      <c r="N29" s="19"/>
      <c r="O29" s="4" t="str">
        <f>IF(AND((N29&gt;0),(N$4&gt;0)),(N29/N$4*100),"")</f>
        <v/>
      </c>
      <c r="P29" s="19"/>
      <c r="Q29" s="4" t="str">
        <f>IF(AND((P29&gt;0),(P$4&gt;0)),(P29/P$4*100),"")</f>
        <v/>
      </c>
      <c r="R29" s="19"/>
      <c r="S29" s="4" t="str">
        <f>IF(AND((R29&gt;0),(R$4&gt;0)),(R29/R$4*100),"")</f>
        <v/>
      </c>
      <c r="T29" s="19"/>
      <c r="U29" s="4" t="str">
        <f>IF(AND((T29&gt;0),(T$4&gt;0)),(T29/T$4*100),"")</f>
        <v/>
      </c>
      <c r="V29" s="19"/>
      <c r="W29" s="4" t="str">
        <f>IF(AND((V29&gt;0),(V$4&gt;0)),(V29/V$4*100),"")</f>
        <v/>
      </c>
      <c r="X29" s="19"/>
      <c r="Y29" s="4" t="str">
        <f>IF(AND((X29&gt;0),(X$4&gt;0)),(X29/X$4*100),"")</f>
        <v/>
      </c>
      <c r="Z29" s="19"/>
      <c r="AA29" s="4" t="str">
        <f>IF(AND((Z29&gt;0),(Z$4&gt;0)),(Z29/Z$4*100),"")</f>
        <v/>
      </c>
      <c r="AB29" s="19"/>
      <c r="AC29" s="4" t="str">
        <f>IF(AND((AB29&gt;0),(AB$4&gt;0)),(AB29/AB$4*100),"")</f>
        <v/>
      </c>
      <c r="AD29" s="19"/>
      <c r="AE29" s="4" t="str">
        <f t="shared" ref="AE29" si="299">IF(AND((AD29&gt;0),(AD$4&gt;0)),(AD29/AD$4*100),"")</f>
        <v/>
      </c>
      <c r="AF29" s="19"/>
      <c r="AG29" s="4" t="str">
        <f t="shared" ref="AG29" si="300">IF(AND((AF29&gt;0),(AF$4&gt;0)),(AF29/AF$4*100),"")</f>
        <v/>
      </c>
      <c r="AH29" s="19"/>
      <c r="AI29" s="4" t="str">
        <f t="shared" ref="AI29" si="301">IF(AND((AH29&gt;0),(AH$4&gt;0)),(AH29/AH$4*100),"")</f>
        <v/>
      </c>
      <c r="AJ29" s="19"/>
      <c r="AK29" s="4" t="str">
        <f t="shared" ref="AK29" si="302">IF(AND((AJ29&gt;0),(AJ$4&gt;0)),(AJ29/AJ$4*100),"")</f>
        <v/>
      </c>
      <c r="AL29" s="19"/>
      <c r="AM29" s="4" t="str">
        <f t="shared" ref="AM29" si="303">IF(AND((AL29&gt;0),(AL$4&gt;0)),(AL29/AL$4*100),"")</f>
        <v/>
      </c>
      <c r="AN29" s="19"/>
      <c r="AO29" s="4" t="str">
        <f t="shared" ref="AO29" si="304">IF(AND((AN29&gt;0),(AN$4&gt;0)),(AN29/AN$4*100),"")</f>
        <v/>
      </c>
      <c r="AP29" s="19"/>
      <c r="AQ29" s="4" t="str">
        <f t="shared" ref="AQ29" si="305">IF(AND((AP29&gt;0),(AP$4&gt;0)),(AP29/AP$4*100),"")</f>
        <v/>
      </c>
      <c r="AR29" s="19"/>
      <c r="AS29" s="4" t="str">
        <f t="shared" ref="AS29" si="306">IF(AND((AR29&gt;0),(AR$4&gt;0)),(AR29/AR$4*100),"")</f>
        <v/>
      </c>
      <c r="AT29" s="19"/>
      <c r="AU29" s="4" t="str">
        <f t="shared" ref="AU29" si="307">IF(AND((AT29&gt;0),(AT$4&gt;0)),(AT29/AT$4*100),"")</f>
        <v/>
      </c>
      <c r="AV29" s="19"/>
      <c r="AW29" s="4" t="str">
        <f t="shared" ref="AW29" si="308">IF(AND((AV29&gt;0),(AV$4&gt;0)),(AV29/AV$4*100),"")</f>
        <v/>
      </c>
      <c r="AX29" s="19"/>
      <c r="AY29" s="4" t="str">
        <f t="shared" ref="AY29" si="309">IF(AND((AX29&gt;0),(AX$4&gt;0)),(AX29/AX$4*100),"")</f>
        <v/>
      </c>
      <c r="AZ29" s="19"/>
      <c r="BA29" s="4" t="str">
        <f t="shared" ref="BA29" si="310">IF(AND((AZ29&gt;0),(AZ$4&gt;0)),(AZ29/AZ$4*100),"")</f>
        <v/>
      </c>
      <c r="BB29" s="19"/>
      <c r="BC29" s="4" t="str">
        <f t="shared" ref="BC29" si="311">IF(AND((BB29&gt;0),(BB$4&gt;0)),(BB29/BB$4*100),"")</f>
        <v/>
      </c>
      <c r="BD29" s="19"/>
      <c r="BE29" s="4" t="str">
        <f t="shared" ref="BE29" si="312">IF(AND((BD29&gt;0),(BD$4&gt;0)),(BD29/BD$4*100),"")</f>
        <v/>
      </c>
      <c r="BF29" s="19"/>
      <c r="BG29" s="4" t="str">
        <f t="shared" ref="BG29" si="313">IF(AND((BF29&gt;0),(BF$4&gt;0)),(BF29/BF$4*100),"")</f>
        <v/>
      </c>
      <c r="BH29" s="19"/>
      <c r="BI29" s="4" t="str">
        <f t="shared" ref="BI29" si="314">IF(AND((BH29&gt;0),(BH$4&gt;0)),(BH29/BH$4*100),"")</f>
        <v/>
      </c>
      <c r="BK29" s="57" t="s">
        <v>26</v>
      </c>
      <c r="BL29" s="30">
        <f t="shared" si="16"/>
        <v>1</v>
      </c>
      <c r="BM29" s="31">
        <f t="shared" si="17"/>
        <v>20.100000000000001</v>
      </c>
      <c r="BN29" s="32" t="str">
        <f t="shared" si="18"/>
        <v>–</v>
      </c>
      <c r="BO29" s="33">
        <f t="shared" si="19"/>
        <v>20.100000000000001</v>
      </c>
      <c r="BP29" s="34">
        <f t="shared" si="20"/>
        <v>34.775086505190316</v>
      </c>
      <c r="BQ29" s="35" t="str">
        <f t="shared" si="41"/>
        <v>–</v>
      </c>
      <c r="BR29" s="36">
        <f t="shared" si="21"/>
        <v>34.775086505190316</v>
      </c>
      <c r="BS29" s="37">
        <f t="shared" si="22"/>
        <v>20.100000000000001</v>
      </c>
      <c r="BT29" s="38">
        <f t="shared" si="42"/>
        <v>34.775086505190316</v>
      </c>
      <c r="BU29" s="32" t="str">
        <f t="shared" si="23"/>
        <v>?</v>
      </c>
      <c r="BV29" s="39" t="str">
        <f t="shared" si="43"/>
        <v>?</v>
      </c>
      <c r="BW29" s="32">
        <f t="shared" si="24"/>
        <v>20.100000000000001</v>
      </c>
      <c r="BX29" s="35">
        <f t="shared" si="44"/>
        <v>34.775086505190316</v>
      </c>
    </row>
    <row r="30" spans="1:76" ht="16.5" customHeight="1" x14ac:dyDescent="0.2">
      <c r="A30" s="10" t="s">
        <v>27</v>
      </c>
      <c r="B30" s="19">
        <v>5.2</v>
      </c>
      <c r="C30" s="4">
        <f>IF(AND((B30&gt;0),(B$4&gt;0)),(B30/B$4*100),"")</f>
        <v>8.9965397923875443</v>
      </c>
      <c r="D30" s="19"/>
      <c r="E30" s="4" t="str">
        <f>IF(AND((D30&gt;0),(D$4&gt;0)),(D30/D$4*100),"")</f>
        <v/>
      </c>
      <c r="F30" s="19"/>
      <c r="G30" s="4" t="str">
        <f>IF(AND((F30&gt;0),(F$4&gt;0)),(F30/F$4*100),"")</f>
        <v/>
      </c>
      <c r="H30" s="19"/>
      <c r="I30" s="4" t="str">
        <f>IF(AND((H30&gt;0),(H$4&gt;0)),(H30/H$4*100),"")</f>
        <v/>
      </c>
      <c r="J30" s="19"/>
      <c r="K30" s="4" t="str">
        <f>IF(AND((J30&gt;0),(J$4&gt;0)),(J30/J$4*100),"")</f>
        <v/>
      </c>
      <c r="L30" s="19"/>
      <c r="M30" s="4" t="str">
        <f>IF(AND((L30&gt;0),(L$4&gt;0)),(L30/L$4*100),"")</f>
        <v/>
      </c>
      <c r="N30" s="19"/>
      <c r="O30" s="4" t="str">
        <f>IF(AND((N30&gt;0),(N$4&gt;0)),(N30/N$4*100),"")</f>
        <v/>
      </c>
      <c r="P30" s="19"/>
      <c r="Q30" s="4" t="str">
        <f>IF(AND((P30&gt;0),(P$4&gt;0)),(P30/P$4*100),"")</f>
        <v/>
      </c>
      <c r="R30" s="19"/>
      <c r="S30" s="4" t="str">
        <f>IF(AND((R30&gt;0),(R$4&gt;0)),(R30/R$4*100),"")</f>
        <v/>
      </c>
      <c r="T30" s="19"/>
      <c r="U30" s="4" t="str">
        <f>IF(AND((T30&gt;0),(T$4&gt;0)),(T30/T$4*100),"")</f>
        <v/>
      </c>
      <c r="V30" s="19"/>
      <c r="W30" s="4" t="str">
        <f>IF(AND((V30&gt;0),(V$4&gt;0)),(V30/V$4*100),"")</f>
        <v/>
      </c>
      <c r="X30" s="19"/>
      <c r="Y30" s="4" t="str">
        <f>IF(AND((X30&gt;0),(X$4&gt;0)),(X30/X$4*100),"")</f>
        <v/>
      </c>
      <c r="Z30" s="19"/>
      <c r="AA30" s="4" t="str">
        <f>IF(AND((Z30&gt;0),(Z$4&gt;0)),(Z30/Z$4*100),"")</f>
        <v/>
      </c>
      <c r="AB30" s="19"/>
      <c r="AC30" s="4" t="str">
        <f>IF(AND((AB30&gt;0),(AB$4&gt;0)),(AB30/AB$4*100),"")</f>
        <v/>
      </c>
      <c r="AD30" s="19"/>
      <c r="AE30" s="4" t="str">
        <f t="shared" ref="AE30" si="315">IF(AND((AD30&gt;0),(AD$4&gt;0)),(AD30/AD$4*100),"")</f>
        <v/>
      </c>
      <c r="AF30" s="19"/>
      <c r="AG30" s="4" t="str">
        <f t="shared" ref="AG30" si="316">IF(AND((AF30&gt;0),(AF$4&gt;0)),(AF30/AF$4*100),"")</f>
        <v/>
      </c>
      <c r="AH30" s="19"/>
      <c r="AI30" s="4" t="str">
        <f t="shared" ref="AI30" si="317">IF(AND((AH30&gt;0),(AH$4&gt;0)),(AH30/AH$4*100),"")</f>
        <v/>
      </c>
      <c r="AJ30" s="19"/>
      <c r="AK30" s="4" t="str">
        <f t="shared" ref="AK30" si="318">IF(AND((AJ30&gt;0),(AJ$4&gt;0)),(AJ30/AJ$4*100),"")</f>
        <v/>
      </c>
      <c r="AL30" s="19"/>
      <c r="AM30" s="4" t="str">
        <f t="shared" ref="AM30" si="319">IF(AND((AL30&gt;0),(AL$4&gt;0)),(AL30/AL$4*100),"")</f>
        <v/>
      </c>
      <c r="AN30" s="19"/>
      <c r="AO30" s="4" t="str">
        <f t="shared" ref="AO30" si="320">IF(AND((AN30&gt;0),(AN$4&gt;0)),(AN30/AN$4*100),"")</f>
        <v/>
      </c>
      <c r="AP30" s="19"/>
      <c r="AQ30" s="4" t="str">
        <f t="shared" ref="AQ30" si="321">IF(AND((AP30&gt;0),(AP$4&gt;0)),(AP30/AP$4*100),"")</f>
        <v/>
      </c>
      <c r="AR30" s="19"/>
      <c r="AS30" s="4" t="str">
        <f t="shared" ref="AS30" si="322">IF(AND((AR30&gt;0),(AR$4&gt;0)),(AR30/AR$4*100),"")</f>
        <v/>
      </c>
      <c r="AT30" s="19"/>
      <c r="AU30" s="4" t="str">
        <f t="shared" ref="AU30" si="323">IF(AND((AT30&gt;0),(AT$4&gt;0)),(AT30/AT$4*100),"")</f>
        <v/>
      </c>
      <c r="AV30" s="19"/>
      <c r="AW30" s="4" t="str">
        <f t="shared" ref="AW30" si="324">IF(AND((AV30&gt;0),(AV$4&gt;0)),(AV30/AV$4*100),"")</f>
        <v/>
      </c>
      <c r="AX30" s="19"/>
      <c r="AY30" s="4" t="str">
        <f t="shared" ref="AY30" si="325">IF(AND((AX30&gt;0),(AX$4&gt;0)),(AX30/AX$4*100),"")</f>
        <v/>
      </c>
      <c r="AZ30" s="19"/>
      <c r="BA30" s="4" t="str">
        <f t="shared" ref="BA30" si="326">IF(AND((AZ30&gt;0),(AZ$4&gt;0)),(AZ30/AZ$4*100),"")</f>
        <v/>
      </c>
      <c r="BB30" s="19"/>
      <c r="BC30" s="4" t="str">
        <f t="shared" ref="BC30" si="327">IF(AND((BB30&gt;0),(BB$4&gt;0)),(BB30/BB$4*100),"")</f>
        <v/>
      </c>
      <c r="BD30" s="19"/>
      <c r="BE30" s="4" t="str">
        <f t="shared" ref="BE30" si="328">IF(AND((BD30&gt;0),(BD$4&gt;0)),(BD30/BD$4*100),"")</f>
        <v/>
      </c>
      <c r="BF30" s="19"/>
      <c r="BG30" s="4" t="str">
        <f t="shared" ref="BG30" si="329">IF(AND((BF30&gt;0),(BF$4&gt;0)),(BF30/BF$4*100),"")</f>
        <v/>
      </c>
      <c r="BH30" s="19"/>
      <c r="BI30" s="4" t="str">
        <f t="shared" ref="BI30" si="330">IF(AND((BH30&gt;0),(BH$4&gt;0)),(BH30/BH$4*100),"")</f>
        <v/>
      </c>
      <c r="BK30" s="57" t="s">
        <v>27</v>
      </c>
      <c r="BL30" s="30">
        <f t="shared" si="16"/>
        <v>1</v>
      </c>
      <c r="BM30" s="31">
        <f t="shared" si="17"/>
        <v>5.2</v>
      </c>
      <c r="BN30" s="32" t="str">
        <f t="shared" si="18"/>
        <v>–</v>
      </c>
      <c r="BO30" s="33">
        <f t="shared" si="19"/>
        <v>5.2</v>
      </c>
      <c r="BP30" s="34">
        <f t="shared" si="20"/>
        <v>8.9965397923875443</v>
      </c>
      <c r="BQ30" s="35" t="str">
        <f t="shared" si="41"/>
        <v>–</v>
      </c>
      <c r="BR30" s="36">
        <f t="shared" si="21"/>
        <v>8.9965397923875443</v>
      </c>
      <c r="BS30" s="37">
        <f t="shared" si="22"/>
        <v>5.2</v>
      </c>
      <c r="BT30" s="38">
        <f t="shared" si="42"/>
        <v>8.9965397923875443</v>
      </c>
      <c r="BU30" s="32" t="str">
        <f t="shared" si="23"/>
        <v>?</v>
      </c>
      <c r="BV30" s="39" t="str">
        <f t="shared" si="43"/>
        <v>?</v>
      </c>
      <c r="BW30" s="32">
        <f t="shared" si="24"/>
        <v>5.2</v>
      </c>
      <c r="BX30" s="35">
        <f t="shared" si="44"/>
        <v>8.9965397923875443</v>
      </c>
    </row>
    <row r="31" spans="1:76" ht="16.5" customHeight="1" thickBot="1" x14ac:dyDescent="0.25">
      <c r="A31" s="10" t="s">
        <v>65</v>
      </c>
      <c r="B31" s="68">
        <f>IF(AND((B30&gt;0),(B29&gt;0)),(B30/B29),"")</f>
        <v>0.25870646766169153</v>
      </c>
      <c r="C31" s="4" t="s">
        <v>3</v>
      </c>
      <c r="D31" s="68" t="str">
        <f>IF(AND((D30&gt;0),(D29&gt;0)),(D30/D29),"")</f>
        <v/>
      </c>
      <c r="E31" s="4" t="s">
        <v>3</v>
      </c>
      <c r="F31" s="68" t="str">
        <f>IF(AND((F30&gt;0),(F29&gt;0)),(F30/F29),"")</f>
        <v/>
      </c>
      <c r="G31" s="4" t="s">
        <v>3</v>
      </c>
      <c r="H31" s="68" t="str">
        <f>IF(AND((H30&gt;0),(H29&gt;0)),(H30/H29),"")</f>
        <v/>
      </c>
      <c r="I31" s="4" t="s">
        <v>3</v>
      </c>
      <c r="J31" s="68" t="str">
        <f>IF(AND((J30&gt;0),(J29&gt;0)),(J30/J29),"")</f>
        <v/>
      </c>
      <c r="K31" s="4" t="s">
        <v>3</v>
      </c>
      <c r="L31" s="68" t="str">
        <f>IF(AND((L30&gt;0),(L29&gt;0)),(L30/L29),"")</f>
        <v/>
      </c>
      <c r="M31" s="4" t="s">
        <v>3</v>
      </c>
      <c r="N31" s="68" t="str">
        <f>IF(AND((N30&gt;0),(N29&gt;0)),(N30/N29),"")</f>
        <v/>
      </c>
      <c r="O31" s="4" t="s">
        <v>3</v>
      </c>
      <c r="P31" s="68" t="str">
        <f>IF(AND((P30&gt;0),(P29&gt;0)),(P30/P29),"")</f>
        <v/>
      </c>
      <c r="Q31" s="4" t="s">
        <v>3</v>
      </c>
      <c r="R31" s="68" t="str">
        <f>IF(AND((R30&gt;0),(R29&gt;0)),(R30/R29),"")</f>
        <v/>
      </c>
      <c r="S31" s="4" t="s">
        <v>3</v>
      </c>
      <c r="T31" s="68" t="str">
        <f>IF(AND((T30&gt;0),(T29&gt;0)),(T30/T29),"")</f>
        <v/>
      </c>
      <c r="U31" s="4" t="s">
        <v>3</v>
      </c>
      <c r="V31" s="68" t="str">
        <f>IF(AND((V30&gt;0),(V29&gt;0)),(V30/V29),"")</f>
        <v/>
      </c>
      <c r="W31" s="4" t="s">
        <v>3</v>
      </c>
      <c r="X31" s="68" t="str">
        <f>IF(AND((X30&gt;0),(X29&gt;0)),(X30/X29),"")</f>
        <v/>
      </c>
      <c r="Y31" s="4" t="s">
        <v>3</v>
      </c>
      <c r="Z31" s="68" t="str">
        <f>IF(AND((Z30&gt;0),(Z29&gt;0)),(Z30/Z29),"")</f>
        <v/>
      </c>
      <c r="AA31" s="4" t="s">
        <v>3</v>
      </c>
      <c r="AB31" s="68" t="str">
        <f>IF(AND((AB30&gt;0),(AB29&gt;0)),(AB30/AB29),"")</f>
        <v/>
      </c>
      <c r="AC31" s="4" t="s">
        <v>3</v>
      </c>
      <c r="AD31" s="68" t="str">
        <f t="shared" ref="AD31" si="331">IF(AND((AD30&gt;0),(AD29&gt;0)),(AD30/AD29),"")</f>
        <v/>
      </c>
      <c r="AE31" s="4" t="s">
        <v>3</v>
      </c>
      <c r="AF31" s="68" t="str">
        <f t="shared" ref="AF31" si="332">IF(AND((AF30&gt;0),(AF29&gt;0)),(AF30/AF29),"")</f>
        <v/>
      </c>
      <c r="AG31" s="4" t="s">
        <v>3</v>
      </c>
      <c r="AH31" s="68" t="str">
        <f t="shared" ref="AH31" si="333">IF(AND((AH30&gt;0),(AH29&gt;0)),(AH30/AH29),"")</f>
        <v/>
      </c>
      <c r="AI31" s="4" t="s">
        <v>3</v>
      </c>
      <c r="AJ31" s="68" t="str">
        <f t="shared" ref="AJ31" si="334">IF(AND((AJ30&gt;0),(AJ29&gt;0)),(AJ30/AJ29),"")</f>
        <v/>
      </c>
      <c r="AK31" s="4" t="s">
        <v>3</v>
      </c>
      <c r="AL31" s="68" t="str">
        <f t="shared" ref="AL31" si="335">IF(AND((AL30&gt;0),(AL29&gt;0)),(AL30/AL29),"")</f>
        <v/>
      </c>
      <c r="AM31" s="4" t="s">
        <v>3</v>
      </c>
      <c r="AN31" s="68" t="str">
        <f t="shared" ref="AN31" si="336">IF(AND((AN30&gt;0),(AN29&gt;0)),(AN30/AN29),"")</f>
        <v/>
      </c>
      <c r="AO31" s="4" t="s">
        <v>3</v>
      </c>
      <c r="AP31" s="68" t="str">
        <f t="shared" ref="AP31" si="337">IF(AND((AP30&gt;0),(AP29&gt;0)),(AP30/AP29),"")</f>
        <v/>
      </c>
      <c r="AQ31" s="4" t="s">
        <v>3</v>
      </c>
      <c r="AR31" s="68" t="str">
        <f t="shared" ref="AR31" si="338">IF(AND((AR30&gt;0),(AR29&gt;0)),(AR30/AR29),"")</f>
        <v/>
      </c>
      <c r="AS31" s="4" t="s">
        <v>3</v>
      </c>
      <c r="AT31" s="68" t="str">
        <f t="shared" ref="AT31" si="339">IF(AND((AT30&gt;0),(AT29&gt;0)),(AT30/AT29),"")</f>
        <v/>
      </c>
      <c r="AU31" s="4" t="s">
        <v>3</v>
      </c>
      <c r="AV31" s="68" t="str">
        <f t="shared" ref="AV31" si="340">IF(AND((AV30&gt;0),(AV29&gt;0)),(AV30/AV29),"")</f>
        <v/>
      </c>
      <c r="AW31" s="4" t="s">
        <v>3</v>
      </c>
      <c r="AX31" s="68" t="str">
        <f t="shared" ref="AX31" si="341">IF(AND((AX30&gt;0),(AX29&gt;0)),(AX30/AX29),"")</f>
        <v/>
      </c>
      <c r="AY31" s="4" t="s">
        <v>3</v>
      </c>
      <c r="AZ31" s="68" t="str">
        <f t="shared" ref="AZ31" si="342">IF(AND((AZ30&gt;0),(AZ29&gt;0)),(AZ30/AZ29),"")</f>
        <v/>
      </c>
      <c r="BA31" s="4" t="s">
        <v>3</v>
      </c>
      <c r="BB31" s="68" t="str">
        <f t="shared" ref="BB31" si="343">IF(AND((BB30&gt;0),(BB29&gt;0)),(BB30/BB29),"")</f>
        <v/>
      </c>
      <c r="BC31" s="4" t="s">
        <v>3</v>
      </c>
      <c r="BD31" s="68" t="str">
        <f t="shared" ref="BD31" si="344">IF(AND((BD30&gt;0),(BD29&gt;0)),(BD30/BD29),"")</f>
        <v/>
      </c>
      <c r="BE31" s="4" t="s">
        <v>3</v>
      </c>
      <c r="BF31" s="68" t="str">
        <f t="shared" ref="BF31" si="345">IF(AND((BF30&gt;0),(BF29&gt;0)),(BF30/BF29),"")</f>
        <v/>
      </c>
      <c r="BG31" s="4" t="s">
        <v>3</v>
      </c>
      <c r="BH31" s="68" t="str">
        <f t="shared" ref="BH31" si="346">IF(AND((BH30&gt;0),(BH29&gt;0)),(BH30/BH29),"")</f>
        <v/>
      </c>
      <c r="BI31" s="4" t="s">
        <v>3</v>
      </c>
      <c r="BK31" s="58" t="s">
        <v>28</v>
      </c>
      <c r="BL31" s="44">
        <f t="shared" si="16"/>
        <v>1</v>
      </c>
      <c r="BM31" s="45">
        <f t="shared" si="17"/>
        <v>0.25870646766169153</v>
      </c>
      <c r="BN31" s="46" t="str">
        <f t="shared" si="18"/>
        <v>–</v>
      </c>
      <c r="BO31" s="47">
        <f t="shared" si="19"/>
        <v>0.25870646766169153</v>
      </c>
      <c r="BP31" s="48" t="str">
        <f t="shared" si="20"/>
        <v/>
      </c>
      <c r="BQ31" s="49" t="s">
        <v>3</v>
      </c>
      <c r="BR31" s="50" t="str">
        <f t="shared" si="21"/>
        <v/>
      </c>
      <c r="BS31" s="51">
        <f t="shared" si="22"/>
        <v>0.25870646766169153</v>
      </c>
      <c r="BT31" s="52" t="s">
        <v>3</v>
      </c>
      <c r="BU31" s="53" t="str">
        <f t="shared" si="23"/>
        <v>?</v>
      </c>
      <c r="BV31" s="54" t="s">
        <v>3</v>
      </c>
      <c r="BW31" s="53">
        <f t="shared" si="24"/>
        <v>0.25870646766169153</v>
      </c>
      <c r="BX31" s="49" t="s">
        <v>3</v>
      </c>
    </row>
    <row r="32" spans="1:76" s="90" customFormat="1" x14ac:dyDescent="0.2">
      <c r="A32" s="85"/>
      <c r="B32" s="86"/>
      <c r="C32" s="87"/>
      <c r="D32" s="88"/>
      <c r="E32" s="89"/>
      <c r="F32" s="88"/>
      <c r="G32" s="89"/>
      <c r="H32" s="88"/>
      <c r="I32" s="89"/>
      <c r="J32" s="88"/>
      <c r="K32" s="89"/>
      <c r="L32" s="88"/>
      <c r="M32" s="89"/>
      <c r="N32" s="88"/>
      <c r="O32" s="89"/>
      <c r="P32" s="88"/>
      <c r="Q32" s="89"/>
      <c r="R32" s="88"/>
      <c r="S32" s="89"/>
      <c r="T32" s="88"/>
      <c r="U32" s="89"/>
      <c r="V32" s="88"/>
      <c r="W32" s="89"/>
      <c r="X32" s="88"/>
      <c r="Y32" s="89"/>
      <c r="Z32" s="88"/>
      <c r="AA32" s="89"/>
      <c r="AB32" s="88"/>
      <c r="AC32" s="89"/>
      <c r="AD32" s="88"/>
      <c r="AE32" s="89"/>
      <c r="AF32" s="88"/>
      <c r="AG32" s="89"/>
      <c r="AH32" s="88"/>
      <c r="AI32" s="89"/>
      <c r="AJ32" s="88"/>
      <c r="AK32" s="89"/>
      <c r="AL32" s="88"/>
      <c r="AM32" s="89"/>
      <c r="AN32" s="88"/>
      <c r="AO32" s="89"/>
      <c r="AP32" s="88"/>
      <c r="AQ32" s="89"/>
      <c r="AR32" s="88"/>
      <c r="AS32" s="89"/>
      <c r="AT32" s="88"/>
      <c r="AU32" s="89"/>
      <c r="AV32" s="88"/>
      <c r="AW32" s="89"/>
      <c r="AX32" s="88"/>
      <c r="AY32" s="89"/>
      <c r="AZ32" s="88"/>
      <c r="BA32" s="89"/>
      <c r="BB32" s="88"/>
      <c r="BC32" s="89"/>
      <c r="BD32" s="88"/>
      <c r="BE32" s="89"/>
      <c r="BF32" s="88"/>
      <c r="BG32" s="89"/>
      <c r="BH32" s="88"/>
      <c r="BI32" s="89"/>
      <c r="BK32" s="91"/>
      <c r="BL32" s="92"/>
      <c r="BM32" s="93"/>
      <c r="BN32" s="84"/>
      <c r="BO32" s="94"/>
      <c r="BP32" s="95"/>
      <c r="BQ32" s="96"/>
      <c r="BR32" s="97"/>
      <c r="BS32" s="98"/>
      <c r="BT32" s="96"/>
      <c r="BU32" s="98"/>
      <c r="BV32" s="96"/>
      <c r="BW32" s="98"/>
      <c r="BX32" s="96"/>
    </row>
  </sheetData>
  <sheetProtection formatCells="0" formatColumns="0" formatRows="0" insertColumns="0" insertRows="0" deleteColumns="0" deleteRows="0"/>
  <mergeCells count="38">
    <mergeCell ref="BD1:BE1"/>
    <mergeCell ref="Z1:AA1"/>
    <mergeCell ref="AB1:AC1"/>
    <mergeCell ref="AZ1:BA1"/>
    <mergeCell ref="X1:Y1"/>
    <mergeCell ref="V1:W1"/>
    <mergeCell ref="B1:C1"/>
    <mergeCell ref="D1:E1"/>
    <mergeCell ref="F1:G1"/>
    <mergeCell ref="H1:I1"/>
    <mergeCell ref="J1:K1"/>
    <mergeCell ref="L1:M1"/>
    <mergeCell ref="N1:O1"/>
    <mergeCell ref="P1:Q1"/>
    <mergeCell ref="R1:S1"/>
    <mergeCell ref="T1:U1"/>
    <mergeCell ref="BK1:BK2"/>
    <mergeCell ref="BL1:BL2"/>
    <mergeCell ref="AD1:AE1"/>
    <mergeCell ref="AF1:AG1"/>
    <mergeCell ref="AH1:AI1"/>
    <mergeCell ref="AJ1:AK1"/>
    <mergeCell ref="AL1:AM1"/>
    <mergeCell ref="AN1:AO1"/>
    <mergeCell ref="AP1:AQ1"/>
    <mergeCell ref="AR1:AS1"/>
    <mergeCell ref="AT1:AU1"/>
    <mergeCell ref="AV1:AW1"/>
    <mergeCell ref="AX1:AY1"/>
    <mergeCell ref="BF1:BG1"/>
    <mergeCell ref="BH1:BI1"/>
    <mergeCell ref="BB1:BC1"/>
    <mergeCell ref="BS1:BT1"/>
    <mergeCell ref="BU1:BV1"/>
    <mergeCell ref="BW1:BX1"/>
    <mergeCell ref="BM2:BO2"/>
    <mergeCell ref="BP2:BR2"/>
    <mergeCell ref="BM1:BR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BX32"/>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75" width="6.85546875" style="6" bestFit="1" customWidth="1"/>
    <col min="76" max="76" width="7.5703125" style="6" bestFit="1" customWidth="1"/>
    <col min="77" max="16384" width="9.140625" style="6"/>
  </cols>
  <sheetData>
    <row r="1" spans="1:76" ht="16.5" customHeight="1" x14ac:dyDescent="0.2">
      <c r="A1" s="5" t="s">
        <v>12</v>
      </c>
      <c r="B1" s="135" t="s">
        <v>72</v>
      </c>
      <c r="C1" s="135"/>
      <c r="D1" s="135">
        <v>2</v>
      </c>
      <c r="E1" s="135"/>
      <c r="F1" s="135">
        <v>3</v>
      </c>
      <c r="G1" s="135"/>
      <c r="H1" s="135">
        <v>4</v>
      </c>
      <c r="I1" s="135"/>
      <c r="J1" s="135">
        <v>5</v>
      </c>
      <c r="K1" s="135"/>
      <c r="L1" s="135">
        <v>6</v>
      </c>
      <c r="M1" s="135"/>
      <c r="N1" s="135">
        <v>7</v>
      </c>
      <c r="O1" s="135"/>
      <c r="P1" s="135">
        <v>8</v>
      </c>
      <c r="Q1" s="135"/>
      <c r="R1" s="135">
        <v>9</v>
      </c>
      <c r="S1" s="135"/>
      <c r="T1" s="135">
        <v>10</v>
      </c>
      <c r="U1" s="135"/>
      <c r="V1" s="135">
        <v>11</v>
      </c>
      <c r="W1" s="135"/>
      <c r="X1" s="134">
        <v>12</v>
      </c>
      <c r="Y1" s="134"/>
      <c r="Z1" s="134">
        <v>13</v>
      </c>
      <c r="AA1" s="134"/>
      <c r="AB1" s="134">
        <v>14</v>
      </c>
      <c r="AC1" s="134"/>
      <c r="AD1" s="134">
        <v>15</v>
      </c>
      <c r="AE1" s="134"/>
      <c r="AF1" s="134">
        <v>16</v>
      </c>
      <c r="AG1" s="134"/>
      <c r="AH1" s="134">
        <v>17</v>
      </c>
      <c r="AI1" s="134"/>
      <c r="AJ1" s="134">
        <v>18</v>
      </c>
      <c r="AK1" s="134"/>
      <c r="AL1" s="134">
        <v>19</v>
      </c>
      <c r="AM1" s="134"/>
      <c r="AN1" s="134">
        <v>20</v>
      </c>
      <c r="AO1" s="134"/>
      <c r="AP1" s="134">
        <v>21</v>
      </c>
      <c r="AQ1" s="134"/>
      <c r="AR1" s="134">
        <v>22</v>
      </c>
      <c r="AS1" s="134"/>
      <c r="AT1" s="134">
        <v>23</v>
      </c>
      <c r="AU1" s="134"/>
      <c r="AV1" s="134">
        <v>24</v>
      </c>
      <c r="AW1" s="134"/>
      <c r="AX1" s="134">
        <v>25</v>
      </c>
      <c r="AY1" s="134"/>
      <c r="AZ1" s="134">
        <v>26</v>
      </c>
      <c r="BA1" s="134"/>
      <c r="BB1" s="134">
        <v>27</v>
      </c>
      <c r="BC1" s="134"/>
      <c r="BD1" s="134">
        <v>28</v>
      </c>
      <c r="BE1" s="134"/>
      <c r="BF1" s="134">
        <v>29</v>
      </c>
      <c r="BG1" s="134"/>
      <c r="BH1" s="134">
        <v>30</v>
      </c>
      <c r="BI1" s="134"/>
      <c r="BK1" s="130" t="s">
        <v>10</v>
      </c>
      <c r="BL1" s="132" t="s">
        <v>2</v>
      </c>
      <c r="BM1" s="124" t="s">
        <v>11</v>
      </c>
      <c r="BN1" s="124"/>
      <c r="BO1" s="124"/>
      <c r="BP1" s="124"/>
      <c r="BQ1" s="124"/>
      <c r="BR1" s="125"/>
      <c r="BS1" s="124" t="s">
        <v>0</v>
      </c>
      <c r="BT1" s="125"/>
      <c r="BU1" s="124" t="s">
        <v>1</v>
      </c>
      <c r="BV1" s="126"/>
      <c r="BW1" s="124" t="s">
        <v>73</v>
      </c>
      <c r="BX1" s="124"/>
    </row>
    <row r="2" spans="1:76" ht="16.5" customHeight="1" x14ac:dyDescent="0.2">
      <c r="A2" s="7" t="s">
        <v>10</v>
      </c>
      <c r="B2" s="8" t="s">
        <v>13</v>
      </c>
      <c r="C2" s="9" t="s">
        <v>30</v>
      </c>
      <c r="D2" s="8" t="s">
        <v>13</v>
      </c>
      <c r="E2" s="9" t="s">
        <v>30</v>
      </c>
      <c r="F2" s="8" t="s">
        <v>13</v>
      </c>
      <c r="G2" s="9" t="s">
        <v>30</v>
      </c>
      <c r="H2" s="8" t="s">
        <v>13</v>
      </c>
      <c r="I2" s="9" t="s">
        <v>30</v>
      </c>
      <c r="J2" s="8" t="s">
        <v>13</v>
      </c>
      <c r="K2" s="9" t="s">
        <v>30</v>
      </c>
      <c r="L2" s="8" t="s">
        <v>13</v>
      </c>
      <c r="M2" s="9" t="s">
        <v>30</v>
      </c>
      <c r="N2" s="8" t="s">
        <v>13</v>
      </c>
      <c r="O2" s="9" t="s">
        <v>30</v>
      </c>
      <c r="P2" s="8" t="s">
        <v>13</v>
      </c>
      <c r="Q2" s="9" t="s">
        <v>30</v>
      </c>
      <c r="R2" s="8" t="s">
        <v>13</v>
      </c>
      <c r="S2" s="9" t="s">
        <v>30</v>
      </c>
      <c r="T2" s="8" t="s">
        <v>13</v>
      </c>
      <c r="U2" s="9" t="s">
        <v>30</v>
      </c>
      <c r="V2" s="8" t="s">
        <v>13</v>
      </c>
      <c r="W2" s="9" t="s">
        <v>30</v>
      </c>
      <c r="X2" s="8" t="s">
        <v>13</v>
      </c>
      <c r="Y2" s="9" t="s">
        <v>30</v>
      </c>
      <c r="Z2" s="8" t="s">
        <v>13</v>
      </c>
      <c r="AA2" s="9" t="s">
        <v>30</v>
      </c>
      <c r="AB2" s="8" t="s">
        <v>13</v>
      </c>
      <c r="AC2" s="9" t="s">
        <v>30</v>
      </c>
      <c r="AD2" s="8" t="s">
        <v>13</v>
      </c>
      <c r="AE2" s="9" t="s">
        <v>30</v>
      </c>
      <c r="AF2" s="8" t="s">
        <v>13</v>
      </c>
      <c r="AG2" s="9" t="s">
        <v>30</v>
      </c>
      <c r="AH2" s="8" t="s">
        <v>13</v>
      </c>
      <c r="AI2" s="9" t="s">
        <v>30</v>
      </c>
      <c r="AJ2" s="8" t="s">
        <v>13</v>
      </c>
      <c r="AK2" s="9" t="s">
        <v>30</v>
      </c>
      <c r="AL2" s="8" t="s">
        <v>13</v>
      </c>
      <c r="AM2" s="9" t="s">
        <v>30</v>
      </c>
      <c r="AN2" s="8" t="s">
        <v>13</v>
      </c>
      <c r="AO2" s="9" t="s">
        <v>30</v>
      </c>
      <c r="AP2" s="8" t="s">
        <v>13</v>
      </c>
      <c r="AQ2" s="9" t="s">
        <v>30</v>
      </c>
      <c r="AR2" s="8" t="s">
        <v>13</v>
      </c>
      <c r="AS2" s="9" t="s">
        <v>30</v>
      </c>
      <c r="AT2" s="8" t="s">
        <v>13</v>
      </c>
      <c r="AU2" s="9" t="s">
        <v>30</v>
      </c>
      <c r="AV2" s="8" t="s">
        <v>13</v>
      </c>
      <c r="AW2" s="9" t="s">
        <v>30</v>
      </c>
      <c r="AX2" s="8" t="s">
        <v>13</v>
      </c>
      <c r="AY2" s="9" t="s">
        <v>30</v>
      </c>
      <c r="AZ2" s="8" t="s">
        <v>13</v>
      </c>
      <c r="BA2" s="9" t="s">
        <v>30</v>
      </c>
      <c r="BB2" s="8" t="s">
        <v>13</v>
      </c>
      <c r="BC2" s="9" t="s">
        <v>30</v>
      </c>
      <c r="BD2" s="8" t="s">
        <v>13</v>
      </c>
      <c r="BE2" s="9" t="s">
        <v>30</v>
      </c>
      <c r="BF2" s="8" t="s">
        <v>13</v>
      </c>
      <c r="BG2" s="9" t="s">
        <v>30</v>
      </c>
      <c r="BH2" s="8" t="s">
        <v>13</v>
      </c>
      <c r="BI2" s="9" t="s">
        <v>30</v>
      </c>
      <c r="BK2" s="131"/>
      <c r="BL2" s="133"/>
      <c r="BM2" s="127" t="s">
        <v>13</v>
      </c>
      <c r="BN2" s="127"/>
      <c r="BO2" s="127"/>
      <c r="BP2" s="128" t="s">
        <v>30</v>
      </c>
      <c r="BQ2" s="128"/>
      <c r="BR2" s="129"/>
      <c r="BS2" s="102" t="s">
        <v>13</v>
      </c>
      <c r="BT2" s="104" t="s">
        <v>30</v>
      </c>
      <c r="BU2" s="102" t="s">
        <v>13</v>
      </c>
      <c r="BV2" s="61" t="s">
        <v>30</v>
      </c>
      <c r="BW2" s="102" t="s">
        <v>13</v>
      </c>
      <c r="BX2" s="103" t="s">
        <v>30</v>
      </c>
    </row>
    <row r="3" spans="1:76" ht="16.5" customHeight="1" x14ac:dyDescent="0.2">
      <c r="A3" s="10" t="s">
        <v>4</v>
      </c>
      <c r="B3" s="11">
        <v>202</v>
      </c>
      <c r="C3" s="1">
        <f>IF(AND((B3&gt;0),(B$4&gt;0)),(B3/B$4*100),"")</f>
        <v>492.6829268292683</v>
      </c>
      <c r="D3" s="11">
        <v>235</v>
      </c>
      <c r="E3" s="1">
        <f>IF(AND((D3&gt;0),(D$4&gt;0)),(D3/D$4*100),"")</f>
        <v>467.19681908548711</v>
      </c>
      <c r="F3" s="11"/>
      <c r="G3" s="1" t="str">
        <f>IF(AND((F3&gt;0),(F$4&gt;0)),(F3/F$4*100),"")</f>
        <v/>
      </c>
      <c r="H3" s="11"/>
      <c r="I3" s="1" t="str">
        <f>IF(AND((H3&gt;0),(H$4&gt;0)),(H3/H$4*100),"")</f>
        <v/>
      </c>
      <c r="J3" s="11"/>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2</v>
      </c>
      <c r="BM3" s="21">
        <f>IF(SUM(B3,D3,F3,H3,J3,L3,N3,P3,R3,T3,V3,X3,Z3,AB3,AD3,AF3,AH3,AJ3,AL3,AN3,AP3,AR3,AT3,AV3,AX3,AZ3,BB3,BD3,BF3,BH3)&gt;0,MIN(B3,D3,F3,H3,J3,L3,N3,P3,R3,T3,V3,X3,Z3,AB3,AD3,AF3,AH3,AJ3,AL3,AN3,AP3,AR3,AT3,AV3,AX3,AZ3,BB3,BD3,BF3,BH3),"")</f>
        <v>202</v>
      </c>
      <c r="BN3" s="22" t="str">
        <f>IF(COUNT(BM3)&gt;0,"–","?")</f>
        <v>–</v>
      </c>
      <c r="BO3" s="23">
        <f>IF(SUM(B3,D3,F3,H3,J3,L3,N3,P3,R3,T3,V3,X3,Z3,AB3,AD3,AF3,AH3,AJ3,AL3,AN3,AP3,AR3,AT3,AV3,AX3,AZ3,BB3,BD3,BF3,BH3)&gt;0,MAX(B3,D3,F3,H3,J3,L3,N3,P3,R3,T3,V3,X3,Z3,AB3,AD3,AF3,AH3,AJ3,AL3,AN3,AP3,AR3,AT3,AV3,AX3,AZ3,BB3,BD3,BF3,BH3),"")</f>
        <v>235</v>
      </c>
      <c r="BP3" s="24">
        <f>IF(SUM(C3,E3,G3,I3,K3,M3,O3,Q3,S3,U3,W3,Y3,AA3,AC3,AE3,AG3,AI3,AK3,AM3,AO3,AQ3,AS3,AU3,AW3,AY3,BA3,BC3,BE3,BG3,BI3)&gt;0,MIN(C3,E3,G3,I3,K3,M3,O3,Q3,S3,U3,W3,Y3,AA3,AC3,AE3,AG3,AI3,AK3,AM3,AO3,AQ3,AS3,AU3,AW3,AY3,BA3,BC3,BE3,BG3,BI3),"")</f>
        <v>467.19681908548711</v>
      </c>
      <c r="BQ3" s="25" t="str">
        <f>IF(COUNT(BP3)&gt;0,"–","?")</f>
        <v>–</v>
      </c>
      <c r="BR3" s="26">
        <f>IF(SUM(C3,E3,G3,I3,K3,M3,O3,Q3,S3,U3,W3,Y3,AA3,AC3,AE3,AG3,AI3,AK3,AM3,AO3,AQ3,AS3,AU3,AW3,AY3,BA3,BC3,BE3,BG3,BI3)&gt;0,MAX(C3,E3,G3,I3,K3,M3,O3,Q3,S3,U3,W3,Y3,AA3,AC3,AE3,AG3,AI3,AK3,AM3,AO3,AQ3,AS3,AU3,AW3,AY3,BA3,BC3,BE3,BG3,BI3),"")</f>
        <v>492.6829268292683</v>
      </c>
      <c r="BS3" s="27">
        <f>IF(SUM(B3,D3,F3,H3,J3,L3,N3,P3,R3,T3,V3,X3,Z3,AB3,AD3,AF3,AH3,AJ3,AL3,AN3,AP3,AR3,AT3,AV3,AX3,AZ3,BB3,BD3,BF3,BH3)&gt;0,AVERAGE(B3,D3,F3,H3,J3,L3,N3,P3,R3,T3,V3,X3,Z3,AB3,AD3,AF3,AH3,AJ3,AL3,AN3,AP3,AR3,AT3,AV3,AX3,AZ3,BB3,BD3,BF3,BH3),"?")</f>
        <v>218.5</v>
      </c>
      <c r="BT3" s="28">
        <f>IF(SUM(C3,E3,G3,I3,K3,M3,O3,Q3,S3,U3,W3,Y3,AA3,AC3,AE3,AG3,AI3,AK3,AM3,AO3,AQ3,AS3,AU3,AW3,AY3,BA3,BC3,BE3,BG3,BI3)&gt;0,AVERAGE(C3,E3,G3,I3,K3,M3,O3,Q3,S3,U3,W3,Y3,AA3,AC3,AE3,AG3,AI3,AK3,AM3,AO3,AQ3,AS3,AU3,AW3,AY3,BA3,BC3,BE3,BG3,BI3),"?")</f>
        <v>479.9398729573777</v>
      </c>
      <c r="BU3" s="22">
        <f>IF(COUNT(B3,D3,F3,H3,J3,L3,N3,P3,R3,T3,V3,X3,Z3,AB3,AD3,AF3,AH3,AJ3,AL3,AN3,AP3,AR3,AT3,AV3,AX3,AZ3,BB3,BD3,BF3,BH3)&gt;1,STDEV(B3,D3,F3,H3,J3,L3,N3,P3,R3,T3,V3,X3,Z3,AB3,AD3,AF3,AH3,AJ3,AL3,AN3,AP3,AR3,AT3,AV3,AX3,AZ3,BB3,BD3,BF3,BH3),"?")</f>
        <v>23.334523779156068</v>
      </c>
      <c r="BV3" s="29">
        <f>IF(COUNT(C3,E3,G3,I3,K3,M3,O3,Q3,S3,U3,W3,Y3,AA3,AC3,AE3,AG3,AI3,AK3,AM3,AO3,AQ3,AS3,AU3,AW3,AY3,BA3,BC3,BE3,BG3,BI3)&gt;1,STDEV(C3,E3,G3,I3,K3,M3,O3,Q3,S3,U3,W3,Y3,AA3,AC3,AE3,AG3,AI3,AK3,AM3,AO3,AQ3,AS3,AU3,AW3,AY3,BA3,BC3,BE3,BG3,BI3),"?")</f>
        <v>18.02139961167866</v>
      </c>
      <c r="BW3" s="22">
        <f>IF(COUNT(B3)&gt;0,B3,"?")</f>
        <v>202</v>
      </c>
      <c r="BX3" s="25">
        <f>IF(COUNT(C3)&gt;0,C3,"?")</f>
        <v>492.6829268292683</v>
      </c>
    </row>
    <row r="4" spans="1:76" ht="16.5" customHeight="1" x14ac:dyDescent="0.2">
      <c r="A4" s="13" t="s">
        <v>25</v>
      </c>
      <c r="B4" s="14">
        <v>41</v>
      </c>
      <c r="C4" s="2" t="s">
        <v>3</v>
      </c>
      <c r="D4" s="14">
        <v>50.3</v>
      </c>
      <c r="E4" s="2" t="s">
        <v>3</v>
      </c>
      <c r="F4" s="14"/>
      <c r="G4" s="2" t="s">
        <v>3</v>
      </c>
      <c r="H4" s="14"/>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25</v>
      </c>
      <c r="BL4" s="30">
        <f t="shared" ref="BL4:BL31" si="16">COUNT(B4,D4,F4,H4,J4,L4,N4,P4,R4,T4,V4,X4,Z4,AB4,AD4,AF4,AH4,AJ4,AL4,AN4,AP4,AR4,AT4,AV4,AX4,AZ4,BB4,BD4,BF4,BH4)</f>
        <v>2</v>
      </c>
      <c r="BM4" s="31">
        <f t="shared" ref="BM4:BM31" si="17">IF(SUM(B4,D4,F4,H4,J4,L4,N4,P4,R4,T4,V4,X4,Z4,AB4,AD4,AF4,AH4,AJ4,AL4,AN4,AP4,AR4,AT4,AV4,AX4,AZ4,BB4,BD4,BF4,BH4)&gt;0,MIN(B4,D4,F4,H4,J4,L4,N4,P4,R4,T4,V4,X4,Z4,AB4,AD4,AF4,AH4,AJ4,AL4,AN4,AP4,AR4,AT4,AV4,AX4,AZ4,BB4,BD4,BF4,BH4),"")</f>
        <v>41</v>
      </c>
      <c r="BN4" s="32" t="str">
        <f t="shared" ref="BN4:BN31" si="18">IF(COUNT(BM4)&gt;0,"–","?")</f>
        <v>–</v>
      </c>
      <c r="BO4" s="33">
        <f t="shared" ref="BO4:BO31" si="19">IF(SUM(B4,D4,F4,H4,J4,L4,N4,P4,R4,T4,V4,X4,Z4,AB4,AD4,AF4,AH4,AJ4,AL4,AN4,AP4,AR4,AT4,AV4,AX4,AZ4,BB4,BD4,BF4,BH4)&gt;0,MAX(B4,D4,F4,H4,J4,L4,N4,P4,R4,T4,V4,X4,Z4,AB4,AD4,AF4,AH4,AJ4,AL4,AN4,AP4,AR4,AT4,AV4,AX4,AZ4,BB4,BD4,BF4,BH4),"")</f>
        <v>50.3</v>
      </c>
      <c r="BP4" s="34" t="str">
        <f t="shared" ref="BP4:BP31" si="20">IF(SUM(C4,E4,G4,I4,K4,M4,O4,Q4,S4,U4,W4,Y4,AA4,AC4,AE4,AG4,AI4,AK4,AM4,AO4,AQ4,AS4,AU4,AW4,AY4,BA4,BC4,BE4,BG4,BI4)&gt;0,MIN(C4,E4,G4,I4,K4,M4,O4,Q4,S4,U4,W4,Y4,AA4,AC4,AE4,AG4,AI4,AK4,AM4,AO4,AQ4,AS4,AU4,AW4,AY4,BA4,BC4,BE4,BG4,BI4),"")</f>
        <v/>
      </c>
      <c r="BQ4" s="6" t="s">
        <v>3</v>
      </c>
      <c r="BR4" s="36" t="str">
        <f t="shared" ref="BR4:BR31" si="21">IF(SUM(C4,E4,G4,I4,K4,M4,O4,Q4,S4,U4,W4,Y4,AA4,AC4,AE4,AG4,AI4,AK4,AM4,AO4,AQ4,AS4,AU4,AW4,AY4,BA4,BC4,BE4,BG4,BI4)&gt;0,MAX(C4,E4,G4,I4,K4,M4,O4,Q4,S4,U4,W4,Y4,AA4,AC4,AE4,AG4,AI4,AK4,AM4,AO4,AQ4,AS4,AU4,AW4,AY4,BA4,BC4,BE4,BG4,BI4),"")</f>
        <v/>
      </c>
      <c r="BS4" s="37">
        <f t="shared" ref="BS4:BT31" si="22">IF(SUM(B4,D4,F4,H4,J4,L4,N4,P4,R4,T4,V4,X4,Z4,AB4,AD4,AF4,AH4,AJ4,AL4,AN4,AP4,AR4,AT4,AV4,AX4,AZ4,BB4,BD4,BF4,BH4)&gt;0,AVERAGE(B4,D4,F4,H4,J4,L4,N4,P4,R4,T4,V4,X4,Z4,AB4,AD4,AF4,AH4,AJ4,AL4,AN4,AP4,AR4,AT4,AV4,AX4,AZ4,BB4,BD4,BF4,BH4),"?")</f>
        <v>45.65</v>
      </c>
      <c r="BT4" s="38" t="s">
        <v>3</v>
      </c>
      <c r="BU4" s="32">
        <f t="shared" ref="BU4:BV31" si="23">IF(COUNT(B4,D4,F4,H4,J4,L4,N4,P4,R4,T4,V4,X4,Z4,AB4,AD4,AF4,AH4,AJ4,AL4,AN4,AP4,AR4,AT4,AV4,AX4,AZ4,BB4,BD4,BF4,BH4)&gt;1,STDEV(B4,D4,F4,H4,J4,L4,N4,P4,R4,T4,V4,X4,Z4,AB4,AD4,AF4,AH4,AJ4,AL4,AN4,AP4,AR4,AT4,AV4,AX4,AZ4,BB4,BD4,BF4,BH4),"?")</f>
        <v>6.5760930650349527</v>
      </c>
      <c r="BV4" s="39" t="s">
        <v>3</v>
      </c>
      <c r="BW4" s="32">
        <f t="shared" ref="BW4:BX31" si="24">IF(COUNT(B4)&gt;0,B4,"?")</f>
        <v>41</v>
      </c>
      <c r="BX4" s="35" t="s">
        <v>3</v>
      </c>
    </row>
    <row r="5" spans="1:76" ht="16.5" customHeight="1" x14ac:dyDescent="0.2">
      <c r="A5" s="16" t="s">
        <v>18</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18</v>
      </c>
      <c r="BL5" s="30"/>
      <c r="BM5" s="31"/>
      <c r="BN5" s="32"/>
      <c r="BO5" s="33"/>
      <c r="BP5" s="34"/>
      <c r="BQ5" s="35"/>
      <c r="BR5" s="36"/>
      <c r="BS5" s="37"/>
      <c r="BT5" s="38"/>
      <c r="BU5" s="32"/>
      <c r="BV5" s="39"/>
      <c r="BW5" s="32"/>
      <c r="BX5" s="35"/>
    </row>
    <row r="6" spans="1:76" ht="16.5" customHeight="1" x14ac:dyDescent="0.2">
      <c r="A6" s="10" t="s">
        <v>19</v>
      </c>
      <c r="B6" s="18">
        <v>20.3</v>
      </c>
      <c r="C6" s="4">
        <f>IF(AND((B6&gt;0),(B$4&gt;0)),(B6/B$4*100),"")</f>
        <v>49.512195121951223</v>
      </c>
      <c r="D6" s="18">
        <v>15.9</v>
      </c>
      <c r="E6" s="4">
        <f>IF(AND((D6&gt;0),(D$4&gt;0)),(D6/D$4*100),"")</f>
        <v>31.610337972167002</v>
      </c>
      <c r="F6" s="18"/>
      <c r="G6" s="4" t="str">
        <f>IF(AND((F6&gt;0),(F$4&gt;0)),(F6/F$4*100),"")</f>
        <v/>
      </c>
      <c r="H6" s="18"/>
      <c r="I6" s="4" t="str">
        <f>IF(AND((H6&gt;0),(H$4&gt;0)),(H6/H$4*100),"")</f>
        <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5">IF(AND((AD6&gt;0),(AD$4&gt;0)),(AD6/AD$4*100),"")</f>
        <v/>
      </c>
      <c r="AF6" s="18"/>
      <c r="AG6" s="4" t="str">
        <f t="shared" ref="AG6:AG10" si="26">IF(AND((AF6&gt;0),(AF$4&gt;0)),(AF6/AF$4*100),"")</f>
        <v/>
      </c>
      <c r="AH6" s="18"/>
      <c r="AI6" s="4" t="str">
        <f t="shared" ref="AI6:AI10" si="27">IF(AND((AH6&gt;0),(AH$4&gt;0)),(AH6/AH$4*100),"")</f>
        <v/>
      </c>
      <c r="AJ6" s="18"/>
      <c r="AK6" s="4" t="str">
        <f t="shared" ref="AK6:AK10" si="28">IF(AND((AJ6&gt;0),(AJ$4&gt;0)),(AJ6/AJ$4*100),"")</f>
        <v/>
      </c>
      <c r="AL6" s="18"/>
      <c r="AM6" s="4" t="str">
        <f t="shared" ref="AM6:AM10" si="29">IF(AND((AL6&gt;0),(AL$4&gt;0)),(AL6/AL$4*100),"")</f>
        <v/>
      </c>
      <c r="AN6" s="18"/>
      <c r="AO6" s="4" t="str">
        <f t="shared" ref="AO6:AO10" si="30">IF(AND((AN6&gt;0),(AN$4&gt;0)),(AN6/AN$4*100),"")</f>
        <v/>
      </c>
      <c r="AP6" s="18"/>
      <c r="AQ6" s="4" t="str">
        <f t="shared" ref="AQ6:AQ10" si="31">IF(AND((AP6&gt;0),(AP$4&gt;0)),(AP6/AP$4*100),"")</f>
        <v/>
      </c>
      <c r="AR6" s="18"/>
      <c r="AS6" s="4" t="str">
        <f t="shared" ref="AS6:AS10" si="32">IF(AND((AR6&gt;0),(AR$4&gt;0)),(AR6/AR$4*100),"")</f>
        <v/>
      </c>
      <c r="AT6" s="18"/>
      <c r="AU6" s="4" t="str">
        <f t="shared" ref="AU6:AU10" si="33">IF(AND((AT6&gt;0),(AT$4&gt;0)),(AT6/AT$4*100),"")</f>
        <v/>
      </c>
      <c r="AV6" s="18"/>
      <c r="AW6" s="4" t="str">
        <f t="shared" ref="AW6:AW10" si="34">IF(AND((AV6&gt;0),(AV$4&gt;0)),(AV6/AV$4*100),"")</f>
        <v/>
      </c>
      <c r="AX6" s="18"/>
      <c r="AY6" s="4" t="str">
        <f t="shared" ref="AY6:AY10" si="35">IF(AND((AX6&gt;0),(AX$4&gt;0)),(AX6/AX$4*100),"")</f>
        <v/>
      </c>
      <c r="AZ6" s="18"/>
      <c r="BA6" s="4" t="str">
        <f t="shared" ref="BA6:BA10" si="36">IF(AND((AZ6&gt;0),(AZ$4&gt;0)),(AZ6/AZ$4*100),"")</f>
        <v/>
      </c>
      <c r="BB6" s="18"/>
      <c r="BC6" s="4" t="str">
        <f t="shared" ref="BC6:BC10" si="37">IF(AND((BB6&gt;0),(BB$4&gt;0)),(BB6/BB$4*100),"")</f>
        <v/>
      </c>
      <c r="BD6" s="18"/>
      <c r="BE6" s="4" t="str">
        <f t="shared" ref="BE6:BE10" si="38">IF(AND((BD6&gt;0),(BD$4&gt;0)),(BD6/BD$4*100),"")</f>
        <v/>
      </c>
      <c r="BF6" s="18"/>
      <c r="BG6" s="4" t="str">
        <f t="shared" ref="BG6:BG10" si="39">IF(AND((BF6&gt;0),(BF$4&gt;0)),(BF6/BF$4*100),"")</f>
        <v/>
      </c>
      <c r="BH6" s="18"/>
      <c r="BI6" s="4" t="str">
        <f t="shared" ref="BI6:BI10" si="40">IF(AND((BH6&gt;0),(BH$4&gt;0)),(BH6/BH$4*100),"")</f>
        <v/>
      </c>
      <c r="BK6" s="57" t="s">
        <v>19</v>
      </c>
      <c r="BL6" s="30">
        <f t="shared" si="16"/>
        <v>2</v>
      </c>
      <c r="BM6" s="31">
        <f t="shared" si="17"/>
        <v>15.9</v>
      </c>
      <c r="BN6" s="32" t="str">
        <f t="shared" si="18"/>
        <v>–</v>
      </c>
      <c r="BO6" s="33">
        <f t="shared" si="19"/>
        <v>20.3</v>
      </c>
      <c r="BP6" s="34">
        <f t="shared" si="20"/>
        <v>31.610337972167002</v>
      </c>
      <c r="BQ6" s="35" t="str">
        <f t="shared" ref="BQ6:BQ30" si="41">IF(COUNT(BP6)&gt;0,"–","?")</f>
        <v>–</v>
      </c>
      <c r="BR6" s="36">
        <f t="shared" si="21"/>
        <v>49.512195121951223</v>
      </c>
      <c r="BS6" s="37">
        <f t="shared" si="22"/>
        <v>18.100000000000001</v>
      </c>
      <c r="BT6" s="38">
        <f t="shared" si="22"/>
        <v>40.561266547059112</v>
      </c>
      <c r="BU6" s="32">
        <f t="shared" si="23"/>
        <v>3.1112698372208012</v>
      </c>
      <c r="BV6" s="39">
        <f t="shared" si="23"/>
        <v>12.658524586445285</v>
      </c>
      <c r="BW6" s="32">
        <f t="shared" si="24"/>
        <v>20.3</v>
      </c>
      <c r="BX6" s="35">
        <f t="shared" si="24"/>
        <v>49.512195121951223</v>
      </c>
    </row>
    <row r="7" spans="1:76" ht="16.5" customHeight="1" x14ac:dyDescent="0.2">
      <c r="A7" s="10" t="s">
        <v>20</v>
      </c>
      <c r="B7" s="19">
        <v>11.8</v>
      </c>
      <c r="C7" s="4">
        <f>IF(AND((B7&gt;0),(B$4&gt;0)),(B7/B$4*100),"")</f>
        <v>28.780487804878053</v>
      </c>
      <c r="D7" s="19">
        <v>9.8000000000000007</v>
      </c>
      <c r="E7" s="4">
        <f>IF(AND((D7&gt;0),(D$4&gt;0)),(D7/D$4*100),"")</f>
        <v>19.483101391650102</v>
      </c>
      <c r="F7" s="19"/>
      <c r="G7" s="4" t="str">
        <f>IF(AND((F7&gt;0),(F$4&gt;0)),(F7/F$4*100),"")</f>
        <v/>
      </c>
      <c r="H7" s="19"/>
      <c r="I7" s="4" t="str">
        <f>IF(AND((H7&gt;0),(H$4&gt;0)),(H7/H$4*100),"")</f>
        <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5"/>
        <v/>
      </c>
      <c r="AF7" s="19"/>
      <c r="AG7" s="4" t="str">
        <f t="shared" si="26"/>
        <v/>
      </c>
      <c r="AH7" s="19"/>
      <c r="AI7" s="4" t="str">
        <f t="shared" si="27"/>
        <v/>
      </c>
      <c r="AJ7" s="19"/>
      <c r="AK7" s="4" t="str">
        <f t="shared" si="28"/>
        <v/>
      </c>
      <c r="AL7" s="19"/>
      <c r="AM7" s="4" t="str">
        <f t="shared" si="29"/>
        <v/>
      </c>
      <c r="AN7" s="19"/>
      <c r="AO7" s="4" t="str">
        <f t="shared" si="30"/>
        <v/>
      </c>
      <c r="AP7" s="19"/>
      <c r="AQ7" s="4" t="str">
        <f t="shared" si="31"/>
        <v/>
      </c>
      <c r="AR7" s="19"/>
      <c r="AS7" s="4" t="str">
        <f t="shared" si="32"/>
        <v/>
      </c>
      <c r="AT7" s="19"/>
      <c r="AU7" s="4" t="str">
        <f t="shared" si="33"/>
        <v/>
      </c>
      <c r="AV7" s="19"/>
      <c r="AW7" s="4" t="str">
        <f t="shared" si="34"/>
        <v/>
      </c>
      <c r="AX7" s="19"/>
      <c r="AY7" s="4" t="str">
        <f t="shared" si="35"/>
        <v/>
      </c>
      <c r="AZ7" s="19"/>
      <c r="BA7" s="4" t="str">
        <f t="shared" si="36"/>
        <v/>
      </c>
      <c r="BB7" s="19"/>
      <c r="BC7" s="4" t="str">
        <f t="shared" si="37"/>
        <v/>
      </c>
      <c r="BD7" s="19"/>
      <c r="BE7" s="4" t="str">
        <f t="shared" si="38"/>
        <v/>
      </c>
      <c r="BF7" s="19"/>
      <c r="BG7" s="4" t="str">
        <f t="shared" si="39"/>
        <v/>
      </c>
      <c r="BH7" s="19"/>
      <c r="BI7" s="4" t="str">
        <f t="shared" si="40"/>
        <v/>
      </c>
      <c r="BK7" s="57" t="s">
        <v>20</v>
      </c>
      <c r="BL7" s="30">
        <f t="shared" si="16"/>
        <v>2</v>
      </c>
      <c r="BM7" s="31">
        <f t="shared" si="17"/>
        <v>9.8000000000000007</v>
      </c>
      <c r="BN7" s="32" t="str">
        <f t="shared" si="18"/>
        <v>–</v>
      </c>
      <c r="BO7" s="33">
        <f t="shared" si="19"/>
        <v>11.8</v>
      </c>
      <c r="BP7" s="34">
        <f t="shared" si="20"/>
        <v>19.483101391650102</v>
      </c>
      <c r="BQ7" s="35" t="str">
        <f t="shared" si="41"/>
        <v>–</v>
      </c>
      <c r="BR7" s="36">
        <f t="shared" si="21"/>
        <v>28.780487804878053</v>
      </c>
      <c r="BS7" s="37">
        <f t="shared" si="22"/>
        <v>10.8</v>
      </c>
      <c r="BT7" s="38">
        <f t="shared" si="22"/>
        <v>24.131794598264079</v>
      </c>
      <c r="BU7" s="32">
        <f t="shared" si="23"/>
        <v>1.4142135623730951</v>
      </c>
      <c r="BV7" s="39">
        <f t="shared" si="23"/>
        <v>6.5742449801051475</v>
      </c>
      <c r="BW7" s="32">
        <f t="shared" si="24"/>
        <v>11.8</v>
      </c>
      <c r="BX7" s="35">
        <f t="shared" si="24"/>
        <v>28.780487804878053</v>
      </c>
    </row>
    <row r="8" spans="1:76" ht="16.5" customHeight="1" x14ac:dyDescent="0.2">
      <c r="A8" s="10" t="s">
        <v>21</v>
      </c>
      <c r="B8" s="19">
        <v>28</v>
      </c>
      <c r="C8" s="4">
        <f>IF(AND((B8&gt;0),(B$4&gt;0)),(B8/B$4*100),"")</f>
        <v>68.292682926829272</v>
      </c>
      <c r="D8" s="19"/>
      <c r="E8" s="4" t="str">
        <f>IF(AND((D8&gt;0),(D$4&gt;0)),(D8/D$4*100),"")</f>
        <v/>
      </c>
      <c r="F8" s="19"/>
      <c r="G8" s="4" t="str">
        <f>IF(AND((F8&gt;0),(F$4&gt;0)),(F8/F$4*100),"")</f>
        <v/>
      </c>
      <c r="H8" s="19"/>
      <c r="I8" s="4" t="str">
        <f>IF(AND((H8&gt;0),(H$4&gt;0)),(H8/H$4*100),"")</f>
        <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5"/>
        <v/>
      </c>
      <c r="AF8" s="19"/>
      <c r="AG8" s="4" t="str">
        <f t="shared" si="26"/>
        <v/>
      </c>
      <c r="AH8" s="19"/>
      <c r="AI8" s="4" t="str">
        <f t="shared" si="27"/>
        <v/>
      </c>
      <c r="AJ8" s="19"/>
      <c r="AK8" s="4" t="str">
        <f t="shared" si="28"/>
        <v/>
      </c>
      <c r="AL8" s="19"/>
      <c r="AM8" s="4" t="str">
        <f t="shared" si="29"/>
        <v/>
      </c>
      <c r="AN8" s="19"/>
      <c r="AO8" s="4" t="str">
        <f t="shared" si="30"/>
        <v/>
      </c>
      <c r="AP8" s="19"/>
      <c r="AQ8" s="4" t="str">
        <f t="shared" si="31"/>
        <v/>
      </c>
      <c r="AR8" s="19"/>
      <c r="AS8" s="4" t="str">
        <f t="shared" si="32"/>
        <v/>
      </c>
      <c r="AT8" s="19"/>
      <c r="AU8" s="4" t="str">
        <f t="shared" si="33"/>
        <v/>
      </c>
      <c r="AV8" s="19"/>
      <c r="AW8" s="4" t="str">
        <f t="shared" si="34"/>
        <v/>
      </c>
      <c r="AX8" s="19"/>
      <c r="AY8" s="4" t="str">
        <f t="shared" si="35"/>
        <v/>
      </c>
      <c r="AZ8" s="19"/>
      <c r="BA8" s="4" t="str">
        <f t="shared" si="36"/>
        <v/>
      </c>
      <c r="BB8" s="19"/>
      <c r="BC8" s="4" t="str">
        <f t="shared" si="37"/>
        <v/>
      </c>
      <c r="BD8" s="19"/>
      <c r="BE8" s="4" t="str">
        <f t="shared" si="38"/>
        <v/>
      </c>
      <c r="BF8" s="19"/>
      <c r="BG8" s="4" t="str">
        <f t="shared" si="39"/>
        <v/>
      </c>
      <c r="BH8" s="19"/>
      <c r="BI8" s="4" t="str">
        <f t="shared" si="40"/>
        <v/>
      </c>
      <c r="BK8" s="57" t="s">
        <v>21</v>
      </c>
      <c r="BL8" s="30">
        <f t="shared" si="16"/>
        <v>1</v>
      </c>
      <c r="BM8" s="31">
        <f t="shared" si="17"/>
        <v>28</v>
      </c>
      <c r="BN8" s="32" t="str">
        <f t="shared" si="18"/>
        <v>–</v>
      </c>
      <c r="BO8" s="33">
        <f t="shared" si="19"/>
        <v>28</v>
      </c>
      <c r="BP8" s="34">
        <f t="shared" si="20"/>
        <v>68.292682926829272</v>
      </c>
      <c r="BQ8" s="35" t="str">
        <f t="shared" si="41"/>
        <v>–</v>
      </c>
      <c r="BR8" s="36">
        <f t="shared" si="21"/>
        <v>68.292682926829272</v>
      </c>
      <c r="BS8" s="37">
        <f t="shared" si="22"/>
        <v>28</v>
      </c>
      <c r="BT8" s="38">
        <f t="shared" si="22"/>
        <v>68.292682926829272</v>
      </c>
      <c r="BU8" s="32" t="str">
        <f t="shared" si="23"/>
        <v>?</v>
      </c>
      <c r="BV8" s="39" t="str">
        <f t="shared" si="23"/>
        <v>?</v>
      </c>
      <c r="BW8" s="32">
        <f t="shared" si="24"/>
        <v>28</v>
      </c>
      <c r="BX8" s="35">
        <f t="shared" si="24"/>
        <v>68.292682926829272</v>
      </c>
    </row>
    <row r="9" spans="1:76" ht="16.5" customHeight="1" x14ac:dyDescent="0.2">
      <c r="A9" s="10" t="s">
        <v>23</v>
      </c>
      <c r="B9" s="19">
        <v>7.2</v>
      </c>
      <c r="C9" s="4">
        <f>IF(AND((B9&gt;0),(B$4&gt;0)),(B9/B$4*100),"")</f>
        <v>17.560975609756099</v>
      </c>
      <c r="D9" s="19">
        <v>6.6</v>
      </c>
      <c r="E9" s="4">
        <f>IF(AND((D9&gt;0),(D$4&gt;0)),(D9/D$4*100),"")</f>
        <v>13.12127236580517</v>
      </c>
      <c r="F9" s="19"/>
      <c r="G9" s="4" t="str">
        <f>IF(AND((F9&gt;0),(F$4&gt;0)),(F9/F$4*100),"")</f>
        <v/>
      </c>
      <c r="H9" s="19"/>
      <c r="I9" s="4" t="str">
        <f>IF(AND((H9&gt;0),(H$4&gt;0)),(H9/H$4*100),"")</f>
        <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5"/>
        <v/>
      </c>
      <c r="AF9" s="19"/>
      <c r="AG9" s="4" t="str">
        <f t="shared" si="26"/>
        <v/>
      </c>
      <c r="AH9" s="19"/>
      <c r="AI9" s="4" t="str">
        <f t="shared" si="27"/>
        <v/>
      </c>
      <c r="AJ9" s="19"/>
      <c r="AK9" s="4" t="str">
        <f t="shared" si="28"/>
        <v/>
      </c>
      <c r="AL9" s="19"/>
      <c r="AM9" s="4" t="str">
        <f t="shared" si="29"/>
        <v/>
      </c>
      <c r="AN9" s="19"/>
      <c r="AO9" s="4" t="str">
        <f t="shared" si="30"/>
        <v/>
      </c>
      <c r="AP9" s="19"/>
      <c r="AQ9" s="4" t="str">
        <f t="shared" si="31"/>
        <v/>
      </c>
      <c r="AR9" s="19"/>
      <c r="AS9" s="4" t="str">
        <f t="shared" si="32"/>
        <v/>
      </c>
      <c r="AT9" s="19"/>
      <c r="AU9" s="4" t="str">
        <f t="shared" si="33"/>
        <v/>
      </c>
      <c r="AV9" s="19"/>
      <c r="AW9" s="4" t="str">
        <f t="shared" si="34"/>
        <v/>
      </c>
      <c r="AX9" s="19"/>
      <c r="AY9" s="4" t="str">
        <f t="shared" si="35"/>
        <v/>
      </c>
      <c r="AZ9" s="19"/>
      <c r="BA9" s="4" t="str">
        <f t="shared" si="36"/>
        <v/>
      </c>
      <c r="BB9" s="19"/>
      <c r="BC9" s="4" t="str">
        <f t="shared" si="37"/>
        <v/>
      </c>
      <c r="BD9" s="19"/>
      <c r="BE9" s="4" t="str">
        <f t="shared" si="38"/>
        <v/>
      </c>
      <c r="BF9" s="19"/>
      <c r="BG9" s="4" t="str">
        <f t="shared" si="39"/>
        <v/>
      </c>
      <c r="BH9" s="19"/>
      <c r="BI9" s="4" t="str">
        <f t="shared" si="40"/>
        <v/>
      </c>
      <c r="BK9" s="57" t="s">
        <v>23</v>
      </c>
      <c r="BL9" s="30">
        <f t="shared" si="16"/>
        <v>2</v>
      </c>
      <c r="BM9" s="31">
        <f t="shared" si="17"/>
        <v>6.6</v>
      </c>
      <c r="BN9" s="32" t="str">
        <f t="shared" si="18"/>
        <v>–</v>
      </c>
      <c r="BO9" s="33">
        <f t="shared" si="19"/>
        <v>7.2</v>
      </c>
      <c r="BP9" s="34">
        <f t="shared" si="20"/>
        <v>13.12127236580517</v>
      </c>
      <c r="BQ9" s="35" t="str">
        <f t="shared" si="41"/>
        <v>–</v>
      </c>
      <c r="BR9" s="36">
        <f t="shared" si="21"/>
        <v>17.560975609756099</v>
      </c>
      <c r="BS9" s="37">
        <f t="shared" si="22"/>
        <v>6.9</v>
      </c>
      <c r="BT9" s="38">
        <f t="shared" si="22"/>
        <v>15.341123987780634</v>
      </c>
      <c r="BU9" s="32">
        <f t="shared" si="23"/>
        <v>0.4242640687119289</v>
      </c>
      <c r="BV9" s="39">
        <f t="shared" si="23"/>
        <v>3.1393442702536252</v>
      </c>
      <c r="BW9" s="32">
        <f t="shared" si="24"/>
        <v>7.2</v>
      </c>
      <c r="BX9" s="35">
        <f t="shared" si="24"/>
        <v>17.560975609756099</v>
      </c>
    </row>
    <row r="10" spans="1:76" ht="16.5" customHeight="1" x14ac:dyDescent="0.2">
      <c r="A10" s="10" t="s">
        <v>22</v>
      </c>
      <c r="B10" s="19">
        <v>52.8</v>
      </c>
      <c r="C10" s="4">
        <f>IF(AND((B10&gt;0),(B$4&gt;0)),(B10/B$4*100),"")</f>
        <v>128.78048780487805</v>
      </c>
      <c r="D10" s="19">
        <v>51.1</v>
      </c>
      <c r="E10" s="4">
        <f>IF(AND((D10&gt;0),(D$4&gt;0)),(D10/D$4*100),"")</f>
        <v>101.59045725646124</v>
      </c>
      <c r="F10" s="19"/>
      <c r="G10" s="4" t="str">
        <f>IF(AND((F10&gt;0),(F$4&gt;0)),(F10/F$4*100),"")</f>
        <v/>
      </c>
      <c r="H10" s="19"/>
      <c r="I10" s="4" t="str">
        <f>IF(AND((H10&gt;0),(H$4&gt;0)),(H10/H$4*100),"")</f>
        <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5"/>
        <v/>
      </c>
      <c r="AF10" s="19"/>
      <c r="AG10" s="4" t="str">
        <f t="shared" si="26"/>
        <v/>
      </c>
      <c r="AH10" s="19"/>
      <c r="AI10" s="4" t="str">
        <f t="shared" si="27"/>
        <v/>
      </c>
      <c r="AJ10" s="19"/>
      <c r="AK10" s="4" t="str">
        <f t="shared" si="28"/>
        <v/>
      </c>
      <c r="AL10" s="19"/>
      <c r="AM10" s="4" t="str">
        <f t="shared" si="29"/>
        <v/>
      </c>
      <c r="AN10" s="19"/>
      <c r="AO10" s="4" t="str">
        <f t="shared" si="30"/>
        <v/>
      </c>
      <c r="AP10" s="19"/>
      <c r="AQ10" s="4" t="str">
        <f t="shared" si="31"/>
        <v/>
      </c>
      <c r="AR10" s="19"/>
      <c r="AS10" s="4" t="str">
        <f t="shared" si="32"/>
        <v/>
      </c>
      <c r="AT10" s="19"/>
      <c r="AU10" s="4" t="str">
        <f t="shared" si="33"/>
        <v/>
      </c>
      <c r="AV10" s="19"/>
      <c r="AW10" s="4" t="str">
        <f t="shared" si="34"/>
        <v/>
      </c>
      <c r="AX10" s="19"/>
      <c r="AY10" s="4" t="str">
        <f t="shared" si="35"/>
        <v/>
      </c>
      <c r="AZ10" s="19"/>
      <c r="BA10" s="4" t="str">
        <f t="shared" si="36"/>
        <v/>
      </c>
      <c r="BB10" s="19"/>
      <c r="BC10" s="4" t="str">
        <f t="shared" si="37"/>
        <v/>
      </c>
      <c r="BD10" s="19"/>
      <c r="BE10" s="4" t="str">
        <f t="shared" si="38"/>
        <v/>
      </c>
      <c r="BF10" s="19"/>
      <c r="BG10" s="4" t="str">
        <f t="shared" si="39"/>
        <v/>
      </c>
      <c r="BH10" s="19"/>
      <c r="BI10" s="4" t="str">
        <f t="shared" si="40"/>
        <v/>
      </c>
      <c r="BK10" s="57" t="s">
        <v>22</v>
      </c>
      <c r="BL10" s="30">
        <f t="shared" si="16"/>
        <v>2</v>
      </c>
      <c r="BM10" s="31">
        <f t="shared" si="17"/>
        <v>51.1</v>
      </c>
      <c r="BN10" s="32" t="str">
        <f t="shared" si="18"/>
        <v>–</v>
      </c>
      <c r="BO10" s="33">
        <f t="shared" si="19"/>
        <v>52.8</v>
      </c>
      <c r="BP10" s="34">
        <f t="shared" si="20"/>
        <v>101.59045725646124</v>
      </c>
      <c r="BQ10" s="35" t="str">
        <f t="shared" si="41"/>
        <v>–</v>
      </c>
      <c r="BR10" s="36">
        <f t="shared" si="21"/>
        <v>128.78048780487805</v>
      </c>
      <c r="BS10" s="37">
        <f t="shared" si="22"/>
        <v>51.95</v>
      </c>
      <c r="BT10" s="38">
        <f t="shared" si="22"/>
        <v>115.18547253066964</v>
      </c>
      <c r="BU10" s="32">
        <f t="shared" si="23"/>
        <v>1.2020815280171278</v>
      </c>
      <c r="BV10" s="39">
        <f t="shared" si="23"/>
        <v>19.226254981454908</v>
      </c>
      <c r="BW10" s="32">
        <f t="shared" si="24"/>
        <v>52.8</v>
      </c>
      <c r="BX10" s="35">
        <f t="shared" si="24"/>
        <v>128.78048780487805</v>
      </c>
    </row>
    <row r="11" spans="1:76" ht="16.5" customHeight="1" x14ac:dyDescent="0.2">
      <c r="A11" s="10" t="s">
        <v>29</v>
      </c>
      <c r="B11" s="68">
        <f>IF(AND((B10&gt;0),(B3&gt;0)),(B10/B3),"")</f>
        <v>0.2613861386138614</v>
      </c>
      <c r="C11" s="4" t="s">
        <v>3</v>
      </c>
      <c r="D11" s="68">
        <f>IF(AND((D10&gt;0),(D3&gt;0)),(D10/D3),"")</f>
        <v>0.2174468085106383</v>
      </c>
      <c r="E11" s="4" t="s">
        <v>3</v>
      </c>
      <c r="F11" s="68" t="str">
        <f>IF(AND((F10&gt;0),(F3&gt;0)),(F10/F3),"")</f>
        <v/>
      </c>
      <c r="G11" s="4" t="s">
        <v>3</v>
      </c>
      <c r="H11" s="68" t="str">
        <f>IF(AND((H10&gt;0),(H3&gt;0)),(H10/H3),"")</f>
        <v/>
      </c>
      <c r="I11" s="4" t="s">
        <v>3</v>
      </c>
      <c r="J11" s="68" t="str">
        <f>IF(AND((J10&gt;0),(J3&gt;0)),(J10/J3),"")</f>
        <v/>
      </c>
      <c r="K11" s="4" t="s">
        <v>3</v>
      </c>
      <c r="L11" s="68" t="str">
        <f>IF(AND((L10&gt;0),(L3&gt;0)),(L10/L3),"")</f>
        <v/>
      </c>
      <c r="M11" s="4" t="s">
        <v>3</v>
      </c>
      <c r="N11" s="68" t="str">
        <f>IF(AND((N10&gt;0),(N3&gt;0)),(N10/N3),"")</f>
        <v/>
      </c>
      <c r="O11" s="4" t="s">
        <v>3</v>
      </c>
      <c r="P11" s="68" t="str">
        <f>IF(AND((P10&gt;0),(P3&gt;0)),(P10/P3),"")</f>
        <v/>
      </c>
      <c r="Q11" s="4" t="s">
        <v>3</v>
      </c>
      <c r="R11" s="68" t="str">
        <f>IF(AND((R10&gt;0),(R3&gt;0)),(R10/R3),"")</f>
        <v/>
      </c>
      <c r="S11" s="4" t="s">
        <v>3</v>
      </c>
      <c r="T11" s="68" t="str">
        <f>IF(AND((T10&gt;0),(T3&gt;0)),(T10/T3),"")</f>
        <v/>
      </c>
      <c r="U11" s="4" t="s">
        <v>3</v>
      </c>
      <c r="V11" s="68" t="str">
        <f>IF(AND((V10&gt;0),(V3&gt;0)),(V10/V3),"")</f>
        <v/>
      </c>
      <c r="W11" s="4" t="s">
        <v>3</v>
      </c>
      <c r="X11" s="68" t="str">
        <f>IF(AND((X10&gt;0),(X3&gt;0)),(X10/X3),"")</f>
        <v/>
      </c>
      <c r="Y11" s="4" t="s">
        <v>3</v>
      </c>
      <c r="Z11" s="68" t="str">
        <f>IF(AND((Z10&gt;0),(Z3&gt;0)),(Z10/Z3),"")</f>
        <v/>
      </c>
      <c r="AA11" s="4" t="s">
        <v>3</v>
      </c>
      <c r="AB11" s="68" t="str">
        <f>IF(AND((AB10&gt;0),(AB3&gt;0)),(AB10/AB3),"")</f>
        <v/>
      </c>
      <c r="AC11" s="4" t="s">
        <v>3</v>
      </c>
      <c r="AD11" s="68" t="str">
        <f t="shared" ref="AD11" si="42">IF(AND((AD10&gt;0),(AD3&gt;0)),(AD10/AD3),"")</f>
        <v/>
      </c>
      <c r="AE11" s="4" t="s">
        <v>3</v>
      </c>
      <c r="AF11" s="68" t="str">
        <f t="shared" ref="AF11" si="43">IF(AND((AF10&gt;0),(AF3&gt;0)),(AF10/AF3),"")</f>
        <v/>
      </c>
      <c r="AG11" s="4" t="s">
        <v>3</v>
      </c>
      <c r="AH11" s="68" t="str">
        <f t="shared" ref="AH11" si="44">IF(AND((AH10&gt;0),(AH3&gt;0)),(AH10/AH3),"")</f>
        <v/>
      </c>
      <c r="AI11" s="4" t="s">
        <v>3</v>
      </c>
      <c r="AJ11" s="68" t="str">
        <f t="shared" ref="AJ11" si="45">IF(AND((AJ10&gt;0),(AJ3&gt;0)),(AJ10/AJ3),"")</f>
        <v/>
      </c>
      <c r="AK11" s="4" t="s">
        <v>3</v>
      </c>
      <c r="AL11" s="68" t="str">
        <f t="shared" ref="AL11" si="46">IF(AND((AL10&gt;0),(AL3&gt;0)),(AL10/AL3),"")</f>
        <v/>
      </c>
      <c r="AM11" s="4" t="s">
        <v>3</v>
      </c>
      <c r="AN11" s="68" t="str">
        <f t="shared" ref="AN11" si="47">IF(AND((AN10&gt;0),(AN3&gt;0)),(AN10/AN3),"")</f>
        <v/>
      </c>
      <c r="AO11" s="4" t="s">
        <v>3</v>
      </c>
      <c r="AP11" s="68" t="str">
        <f t="shared" ref="AP11" si="48">IF(AND((AP10&gt;0),(AP3&gt;0)),(AP10/AP3),"")</f>
        <v/>
      </c>
      <c r="AQ11" s="4" t="s">
        <v>3</v>
      </c>
      <c r="AR11" s="68" t="str">
        <f t="shared" ref="AR11" si="49">IF(AND((AR10&gt;0),(AR3&gt;0)),(AR10/AR3),"")</f>
        <v/>
      </c>
      <c r="AS11" s="4" t="s">
        <v>3</v>
      </c>
      <c r="AT11" s="68" t="str">
        <f t="shared" ref="AT11" si="50">IF(AND((AT10&gt;0),(AT3&gt;0)),(AT10/AT3),"")</f>
        <v/>
      </c>
      <c r="AU11" s="4" t="s">
        <v>3</v>
      </c>
      <c r="AV11" s="68" t="str">
        <f t="shared" ref="AV11" si="51">IF(AND((AV10&gt;0),(AV3&gt;0)),(AV10/AV3),"")</f>
        <v/>
      </c>
      <c r="AW11" s="4" t="s">
        <v>3</v>
      </c>
      <c r="AX11" s="68" t="str">
        <f t="shared" ref="AX11" si="52">IF(AND((AX10&gt;0),(AX3&gt;0)),(AX10/AX3),"")</f>
        <v/>
      </c>
      <c r="AY11" s="4" t="s">
        <v>3</v>
      </c>
      <c r="AZ11" s="68" t="str">
        <f t="shared" ref="AZ11" si="53">IF(AND((AZ10&gt;0),(AZ3&gt;0)),(AZ10/AZ3),"")</f>
        <v/>
      </c>
      <c r="BA11" s="4" t="s">
        <v>3</v>
      </c>
      <c r="BB11" s="68" t="str">
        <f t="shared" ref="BB11" si="54">IF(AND((BB10&gt;0),(BB3&gt;0)),(BB10/BB3),"")</f>
        <v/>
      </c>
      <c r="BC11" s="4" t="s">
        <v>3</v>
      </c>
      <c r="BD11" s="68" t="str">
        <f t="shared" ref="BD11" si="55">IF(AND((BD10&gt;0),(BD3&gt;0)),(BD10/BD3),"")</f>
        <v/>
      </c>
      <c r="BE11" s="4" t="s">
        <v>3</v>
      </c>
      <c r="BF11" s="68" t="str">
        <f t="shared" ref="BF11" si="56">IF(AND((BF10&gt;0),(BF3&gt;0)),(BF10/BF3),"")</f>
        <v/>
      </c>
      <c r="BG11" s="4" t="s">
        <v>3</v>
      </c>
      <c r="BH11" s="68" t="str">
        <f t="shared" ref="BH11" si="57">IF(AND((BH10&gt;0),(BH3&gt;0)),(BH10/BH3),"")</f>
        <v/>
      </c>
      <c r="BI11" s="4" t="s">
        <v>3</v>
      </c>
      <c r="BK11" s="57" t="s">
        <v>29</v>
      </c>
      <c r="BL11" s="30">
        <f t="shared" si="16"/>
        <v>2</v>
      </c>
      <c r="BM11" s="40">
        <f t="shared" si="17"/>
        <v>0.2174468085106383</v>
      </c>
      <c r="BN11" s="22" t="str">
        <f t="shared" si="18"/>
        <v>–</v>
      </c>
      <c r="BO11" s="41">
        <f t="shared" si="19"/>
        <v>0.2613861386138614</v>
      </c>
      <c r="BP11" s="24" t="str">
        <f t="shared" si="20"/>
        <v/>
      </c>
      <c r="BQ11" s="6" t="s">
        <v>3</v>
      </c>
      <c r="BR11" s="26" t="str">
        <f t="shared" si="21"/>
        <v/>
      </c>
      <c r="BS11" s="42">
        <f t="shared" si="22"/>
        <v>0.23941647356224985</v>
      </c>
      <c r="BT11" s="28" t="s">
        <v>3</v>
      </c>
      <c r="BU11" s="43">
        <f t="shared" si="23"/>
        <v>3.1069798276783255E-2</v>
      </c>
      <c r="BV11" s="29" t="s">
        <v>3</v>
      </c>
      <c r="BW11" s="43">
        <f t="shared" si="24"/>
        <v>0.2613861386138614</v>
      </c>
      <c r="BX11" s="25" t="s">
        <v>3</v>
      </c>
    </row>
    <row r="12" spans="1:76" ht="16.5" customHeight="1" x14ac:dyDescent="0.2">
      <c r="A12" s="15" t="s">
        <v>24</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56" t="s">
        <v>24</v>
      </c>
      <c r="BL12" s="30"/>
      <c r="BM12" s="21"/>
      <c r="BN12" s="22"/>
      <c r="BO12" s="23"/>
      <c r="BP12" s="24"/>
      <c r="BQ12" s="25"/>
      <c r="BR12" s="26"/>
      <c r="BS12" s="27"/>
      <c r="BT12" s="28"/>
      <c r="BU12" s="22"/>
      <c r="BV12" s="29"/>
      <c r="BW12" s="22"/>
      <c r="BX12" s="25"/>
    </row>
    <row r="13" spans="1:76" ht="16.5" customHeight="1" x14ac:dyDescent="0.2">
      <c r="A13" s="10" t="s">
        <v>5</v>
      </c>
      <c r="B13" s="19">
        <v>2.9</v>
      </c>
      <c r="C13" s="4">
        <f t="shared" ref="C13:C14" si="58">IF(AND((B13&gt;0),(B$4&gt;0)),(B13/B$4*100),"")</f>
        <v>7.0731707317073162</v>
      </c>
      <c r="D13" s="19">
        <v>3.9</v>
      </c>
      <c r="E13" s="4">
        <f t="shared" ref="E13:E14" si="59">IF(AND((D13&gt;0),(D$4&gt;0)),(D13/D$4*100),"")</f>
        <v>7.7534791252485098</v>
      </c>
      <c r="F13" s="19"/>
      <c r="G13" s="4" t="str">
        <f t="shared" ref="G13:G14" si="60">IF(AND((F13&gt;0),(F$4&gt;0)),(F13/F$4*100),"")</f>
        <v/>
      </c>
      <c r="H13" s="19"/>
      <c r="I13" s="4" t="str">
        <f t="shared" ref="I13:I14" si="61">IF(AND((H13&gt;0),(H$4&gt;0)),(H13/H$4*100),"")</f>
        <v/>
      </c>
      <c r="J13" s="19"/>
      <c r="K13" s="4" t="str">
        <f t="shared" ref="K13:K14" si="62">IF(AND((J13&gt;0),(J$4&gt;0)),(J13/J$4*100),"")</f>
        <v/>
      </c>
      <c r="L13" s="19"/>
      <c r="M13" s="4" t="str">
        <f t="shared" ref="M13:M14" si="63">IF(AND((L13&gt;0),(L$4&gt;0)),(L13/L$4*100),"")</f>
        <v/>
      </c>
      <c r="N13" s="19"/>
      <c r="O13" s="4" t="str">
        <f t="shared" ref="O13:O14" si="64">IF(AND((N13&gt;0),(N$4&gt;0)),(N13/N$4*100),"")</f>
        <v/>
      </c>
      <c r="P13" s="19"/>
      <c r="Q13" s="4" t="str">
        <f t="shared" ref="Q13:Q14" si="65">IF(AND((P13&gt;0),(P$4&gt;0)),(P13/P$4*100),"")</f>
        <v/>
      </c>
      <c r="R13" s="19"/>
      <c r="S13" s="4" t="str">
        <f t="shared" ref="S13:S14" si="66">IF(AND((R13&gt;0),(R$4&gt;0)),(R13/R$4*100),"")</f>
        <v/>
      </c>
      <c r="T13" s="19"/>
      <c r="U13" s="4" t="str">
        <f t="shared" ref="U13:U14" si="67">IF(AND((T13&gt;0),(T$4&gt;0)),(T13/T$4*100),"")</f>
        <v/>
      </c>
      <c r="V13" s="19"/>
      <c r="W13" s="4" t="str">
        <f t="shared" ref="W13:W14" si="68">IF(AND((V13&gt;0),(V$4&gt;0)),(V13/V$4*100),"")</f>
        <v/>
      </c>
      <c r="X13" s="19"/>
      <c r="Y13" s="4" t="str">
        <f t="shared" ref="Y13:Y14" si="69">IF(AND((X13&gt;0),(X$4&gt;0)),(X13/X$4*100),"")</f>
        <v/>
      </c>
      <c r="Z13" s="19"/>
      <c r="AA13" s="4" t="str">
        <f t="shared" ref="AA13:AA14" si="70">IF(AND((Z13&gt;0),(Z$4&gt;0)),(Z13/Z$4*100),"")</f>
        <v/>
      </c>
      <c r="AB13" s="19"/>
      <c r="AC13" s="4" t="str">
        <f t="shared" ref="AC13:AC14" si="71">IF(AND((AB13&gt;0),(AB$4&gt;0)),(AB13/AB$4*100),"")</f>
        <v/>
      </c>
      <c r="AD13" s="19"/>
      <c r="AE13" s="4" t="str">
        <f t="shared" ref="AE13:AE14" si="72">IF(AND((AD13&gt;0),(AD$4&gt;0)),(AD13/AD$4*100),"")</f>
        <v/>
      </c>
      <c r="AF13" s="19"/>
      <c r="AG13" s="4" t="str">
        <f t="shared" ref="AG13:AG14" si="73">IF(AND((AF13&gt;0),(AF$4&gt;0)),(AF13/AF$4*100),"")</f>
        <v/>
      </c>
      <c r="AH13" s="19"/>
      <c r="AI13" s="4" t="str">
        <f t="shared" ref="AI13:AI14" si="74">IF(AND((AH13&gt;0),(AH$4&gt;0)),(AH13/AH$4*100),"")</f>
        <v/>
      </c>
      <c r="AJ13" s="19"/>
      <c r="AK13" s="4" t="str">
        <f t="shared" ref="AK13:AK14" si="75">IF(AND((AJ13&gt;0),(AJ$4&gt;0)),(AJ13/AJ$4*100),"")</f>
        <v/>
      </c>
      <c r="AL13" s="19"/>
      <c r="AM13" s="4" t="str">
        <f t="shared" ref="AM13:AM14" si="76">IF(AND((AL13&gt;0),(AL$4&gt;0)),(AL13/AL$4*100),"")</f>
        <v/>
      </c>
      <c r="AN13" s="19"/>
      <c r="AO13" s="4" t="str">
        <f t="shared" ref="AO13:AO14" si="77">IF(AND((AN13&gt;0),(AN$4&gt;0)),(AN13/AN$4*100),"")</f>
        <v/>
      </c>
      <c r="AP13" s="19"/>
      <c r="AQ13" s="4" t="str">
        <f t="shared" ref="AQ13:AQ14" si="78">IF(AND((AP13&gt;0),(AP$4&gt;0)),(AP13/AP$4*100),"")</f>
        <v/>
      </c>
      <c r="AR13" s="19"/>
      <c r="AS13" s="4" t="str">
        <f t="shared" ref="AS13:AS14" si="79">IF(AND((AR13&gt;0),(AR$4&gt;0)),(AR13/AR$4*100),"")</f>
        <v/>
      </c>
      <c r="AT13" s="19"/>
      <c r="AU13" s="4" t="str">
        <f t="shared" ref="AU13:AU14" si="80">IF(AND((AT13&gt;0),(AT$4&gt;0)),(AT13/AT$4*100),"")</f>
        <v/>
      </c>
      <c r="AV13" s="19"/>
      <c r="AW13" s="4" t="str">
        <f t="shared" ref="AW13:AW14" si="81">IF(AND((AV13&gt;0),(AV$4&gt;0)),(AV13/AV$4*100),"")</f>
        <v/>
      </c>
      <c r="AX13" s="19"/>
      <c r="AY13" s="4" t="str">
        <f t="shared" ref="AY13:AY14" si="82">IF(AND((AX13&gt;0),(AX$4&gt;0)),(AX13/AX$4*100),"")</f>
        <v/>
      </c>
      <c r="AZ13" s="19"/>
      <c r="BA13" s="4" t="str">
        <f t="shared" ref="BA13:BA14" si="83">IF(AND((AZ13&gt;0),(AZ$4&gt;0)),(AZ13/AZ$4*100),"")</f>
        <v/>
      </c>
      <c r="BB13" s="19"/>
      <c r="BC13" s="4" t="str">
        <f t="shared" ref="BC13:BC14" si="84">IF(AND((BB13&gt;0),(BB$4&gt;0)),(BB13/BB$4*100),"")</f>
        <v/>
      </c>
      <c r="BD13" s="19"/>
      <c r="BE13" s="4" t="str">
        <f t="shared" ref="BE13:BE14" si="85">IF(AND((BD13&gt;0),(BD$4&gt;0)),(BD13/BD$4*100),"")</f>
        <v/>
      </c>
      <c r="BF13" s="19"/>
      <c r="BG13" s="4" t="str">
        <f t="shared" ref="BG13:BG14" si="86">IF(AND((BF13&gt;0),(BF$4&gt;0)),(BF13/BF$4*100),"")</f>
        <v/>
      </c>
      <c r="BH13" s="19"/>
      <c r="BI13" s="4" t="str">
        <f t="shared" ref="BI13:BI14" si="87">IF(AND((BH13&gt;0),(BH$4&gt;0)),(BH13/BH$4*100),"")</f>
        <v/>
      </c>
      <c r="BK13" s="57" t="s">
        <v>5</v>
      </c>
      <c r="BL13" s="30">
        <f t="shared" si="16"/>
        <v>2</v>
      </c>
      <c r="BM13" s="31">
        <f t="shared" si="17"/>
        <v>2.9</v>
      </c>
      <c r="BN13" s="32" t="str">
        <f t="shared" si="18"/>
        <v>–</v>
      </c>
      <c r="BO13" s="33">
        <f t="shared" si="19"/>
        <v>3.9</v>
      </c>
      <c r="BP13" s="34">
        <f t="shared" si="20"/>
        <v>7.0731707317073162</v>
      </c>
      <c r="BQ13" s="35" t="str">
        <f t="shared" si="41"/>
        <v>–</v>
      </c>
      <c r="BR13" s="36">
        <f t="shared" si="21"/>
        <v>7.7534791252485098</v>
      </c>
      <c r="BS13" s="37">
        <f t="shared" si="22"/>
        <v>3.4</v>
      </c>
      <c r="BT13" s="38">
        <f t="shared" si="22"/>
        <v>7.4133249284779126</v>
      </c>
      <c r="BU13" s="32">
        <f t="shared" si="23"/>
        <v>0.70710678118654757</v>
      </c>
      <c r="BV13" s="39">
        <f t="shared" si="23"/>
        <v>0.48105067837110443</v>
      </c>
      <c r="BW13" s="32">
        <f t="shared" si="24"/>
        <v>2.9</v>
      </c>
      <c r="BX13" s="35">
        <f t="shared" si="24"/>
        <v>7.0731707317073162</v>
      </c>
    </row>
    <row r="14" spans="1:76" ht="16.5" customHeight="1" x14ac:dyDescent="0.2">
      <c r="A14" s="10" t="s">
        <v>6</v>
      </c>
      <c r="B14" s="19">
        <v>5</v>
      </c>
      <c r="C14" s="4">
        <f t="shared" si="58"/>
        <v>12.195121951219512</v>
      </c>
      <c r="D14" s="19">
        <v>4.8</v>
      </c>
      <c r="E14" s="4">
        <f t="shared" si="59"/>
        <v>9.5427435387673949</v>
      </c>
      <c r="F14" s="19"/>
      <c r="G14" s="4" t="str">
        <f t="shared" si="60"/>
        <v/>
      </c>
      <c r="H14" s="19"/>
      <c r="I14" s="4" t="str">
        <f t="shared" si="61"/>
        <v/>
      </c>
      <c r="J14" s="19"/>
      <c r="K14" s="4" t="str">
        <f t="shared" si="62"/>
        <v/>
      </c>
      <c r="L14" s="19"/>
      <c r="M14" s="4" t="str">
        <f t="shared" si="63"/>
        <v/>
      </c>
      <c r="N14" s="19"/>
      <c r="O14" s="4" t="str">
        <f t="shared" si="64"/>
        <v/>
      </c>
      <c r="P14" s="19"/>
      <c r="Q14" s="4" t="str">
        <f t="shared" si="65"/>
        <v/>
      </c>
      <c r="R14" s="19"/>
      <c r="S14" s="4" t="str">
        <f t="shared" si="66"/>
        <v/>
      </c>
      <c r="T14" s="19"/>
      <c r="U14" s="4" t="str">
        <f t="shared" si="67"/>
        <v/>
      </c>
      <c r="V14" s="19"/>
      <c r="W14" s="4" t="str">
        <f t="shared" si="68"/>
        <v/>
      </c>
      <c r="X14" s="19"/>
      <c r="Y14" s="4" t="str">
        <f t="shared" si="69"/>
        <v/>
      </c>
      <c r="Z14" s="19"/>
      <c r="AA14" s="4" t="str">
        <f t="shared" si="70"/>
        <v/>
      </c>
      <c r="AB14" s="19"/>
      <c r="AC14" s="4" t="str">
        <f t="shared" si="71"/>
        <v/>
      </c>
      <c r="AD14" s="19"/>
      <c r="AE14" s="4" t="str">
        <f t="shared" si="72"/>
        <v/>
      </c>
      <c r="AF14" s="19"/>
      <c r="AG14" s="4" t="str">
        <f t="shared" si="73"/>
        <v/>
      </c>
      <c r="AH14" s="19"/>
      <c r="AI14" s="4" t="str">
        <f t="shared" si="74"/>
        <v/>
      </c>
      <c r="AJ14" s="19"/>
      <c r="AK14" s="4" t="str">
        <f t="shared" si="75"/>
        <v/>
      </c>
      <c r="AL14" s="19"/>
      <c r="AM14" s="4" t="str">
        <f t="shared" si="76"/>
        <v/>
      </c>
      <c r="AN14" s="19"/>
      <c r="AO14" s="4" t="str">
        <f t="shared" si="77"/>
        <v/>
      </c>
      <c r="AP14" s="19"/>
      <c r="AQ14" s="4" t="str">
        <f t="shared" si="78"/>
        <v/>
      </c>
      <c r="AR14" s="19"/>
      <c r="AS14" s="4" t="str">
        <f t="shared" si="79"/>
        <v/>
      </c>
      <c r="AT14" s="19"/>
      <c r="AU14" s="4" t="str">
        <f t="shared" si="80"/>
        <v/>
      </c>
      <c r="AV14" s="19"/>
      <c r="AW14" s="4" t="str">
        <f t="shared" si="81"/>
        <v/>
      </c>
      <c r="AX14" s="19"/>
      <c r="AY14" s="4" t="str">
        <f t="shared" si="82"/>
        <v/>
      </c>
      <c r="AZ14" s="19"/>
      <c r="BA14" s="4" t="str">
        <f t="shared" si="83"/>
        <v/>
      </c>
      <c r="BB14" s="19"/>
      <c r="BC14" s="4" t="str">
        <f t="shared" si="84"/>
        <v/>
      </c>
      <c r="BD14" s="19"/>
      <c r="BE14" s="4" t="str">
        <f t="shared" si="85"/>
        <v/>
      </c>
      <c r="BF14" s="19"/>
      <c r="BG14" s="4" t="str">
        <f t="shared" si="86"/>
        <v/>
      </c>
      <c r="BH14" s="19"/>
      <c r="BI14" s="4" t="str">
        <f t="shared" si="87"/>
        <v/>
      </c>
      <c r="BK14" s="57" t="s">
        <v>6</v>
      </c>
      <c r="BL14" s="30">
        <f t="shared" si="16"/>
        <v>2</v>
      </c>
      <c r="BM14" s="31">
        <f t="shared" si="17"/>
        <v>4.8</v>
      </c>
      <c r="BN14" s="32" t="str">
        <f t="shared" si="18"/>
        <v>–</v>
      </c>
      <c r="BO14" s="33">
        <f t="shared" si="19"/>
        <v>5</v>
      </c>
      <c r="BP14" s="34">
        <f t="shared" si="20"/>
        <v>9.5427435387673949</v>
      </c>
      <c r="BQ14" s="35" t="str">
        <f t="shared" si="41"/>
        <v>–</v>
      </c>
      <c r="BR14" s="36">
        <f t="shared" si="21"/>
        <v>12.195121951219512</v>
      </c>
      <c r="BS14" s="37">
        <f t="shared" si="22"/>
        <v>4.9000000000000004</v>
      </c>
      <c r="BT14" s="38">
        <f t="shared" si="22"/>
        <v>10.868932744993455</v>
      </c>
      <c r="BU14" s="32">
        <f t="shared" si="23"/>
        <v>0.14142135623730964</v>
      </c>
      <c r="BV14" s="39">
        <f t="shared" si="23"/>
        <v>1.875514761717691</v>
      </c>
      <c r="BW14" s="32">
        <f t="shared" si="24"/>
        <v>5</v>
      </c>
      <c r="BX14" s="35">
        <f t="shared" si="24"/>
        <v>12.195121951219512</v>
      </c>
    </row>
    <row r="15" spans="1:76" ht="16.5" customHeight="1" x14ac:dyDescent="0.2">
      <c r="A15" s="10" t="s">
        <v>7</v>
      </c>
      <c r="B15" s="19">
        <v>9</v>
      </c>
      <c r="C15" s="4" t="s">
        <v>3</v>
      </c>
      <c r="D15" s="19">
        <v>11</v>
      </c>
      <c r="E15" s="4" t="s">
        <v>3</v>
      </c>
      <c r="F15" s="19"/>
      <c r="G15" s="4" t="s">
        <v>3</v>
      </c>
      <c r="H15" s="19"/>
      <c r="I15" s="4" t="s">
        <v>3</v>
      </c>
      <c r="J15" s="19"/>
      <c r="K15" s="4" t="s">
        <v>3</v>
      </c>
      <c r="L15" s="19"/>
      <c r="M15" s="4" t="s">
        <v>3</v>
      </c>
      <c r="N15" s="19"/>
      <c r="O15" s="4" t="s">
        <v>3</v>
      </c>
      <c r="P15" s="19"/>
      <c r="Q15" s="4" t="s">
        <v>3</v>
      </c>
      <c r="R15" s="19"/>
      <c r="S15" s="4" t="s">
        <v>3</v>
      </c>
      <c r="T15" s="19"/>
      <c r="U15" s="4" t="s">
        <v>3</v>
      </c>
      <c r="V15" s="19"/>
      <c r="W15" s="4" t="s">
        <v>3</v>
      </c>
      <c r="X15" s="19"/>
      <c r="Y15" s="4" t="s">
        <v>3</v>
      </c>
      <c r="Z15" s="19"/>
      <c r="AA15" s="4" t="s">
        <v>3</v>
      </c>
      <c r="AB15" s="19"/>
      <c r="AC15" s="4" t="s">
        <v>3</v>
      </c>
      <c r="AD15" s="19"/>
      <c r="AE15" s="4" t="s">
        <v>3</v>
      </c>
      <c r="AF15" s="19"/>
      <c r="AG15" s="4" t="s">
        <v>3</v>
      </c>
      <c r="AH15" s="19"/>
      <c r="AI15" s="4" t="s">
        <v>3</v>
      </c>
      <c r="AJ15" s="19"/>
      <c r="AK15" s="4" t="s">
        <v>3</v>
      </c>
      <c r="AL15" s="19"/>
      <c r="AM15" s="4" t="s">
        <v>3</v>
      </c>
      <c r="AN15" s="19"/>
      <c r="AO15" s="4" t="s">
        <v>3</v>
      </c>
      <c r="AP15" s="19"/>
      <c r="AQ15" s="4" t="s">
        <v>3</v>
      </c>
      <c r="AR15" s="19"/>
      <c r="AS15" s="4" t="s">
        <v>3</v>
      </c>
      <c r="AT15" s="19"/>
      <c r="AU15" s="4" t="s">
        <v>3</v>
      </c>
      <c r="AV15" s="19"/>
      <c r="AW15" s="4" t="s">
        <v>3</v>
      </c>
      <c r="AX15" s="19"/>
      <c r="AY15" s="4" t="s">
        <v>3</v>
      </c>
      <c r="AZ15" s="19"/>
      <c r="BA15" s="4" t="s">
        <v>3</v>
      </c>
      <c r="BB15" s="19"/>
      <c r="BC15" s="4" t="s">
        <v>3</v>
      </c>
      <c r="BD15" s="19"/>
      <c r="BE15" s="4" t="s">
        <v>3</v>
      </c>
      <c r="BF15" s="19"/>
      <c r="BG15" s="4" t="s">
        <v>3</v>
      </c>
      <c r="BH15" s="19"/>
      <c r="BI15" s="4" t="s">
        <v>3</v>
      </c>
      <c r="BK15" s="57" t="s">
        <v>7</v>
      </c>
      <c r="BL15" s="30">
        <f t="shared" si="16"/>
        <v>2</v>
      </c>
      <c r="BM15" s="21">
        <f t="shared" si="17"/>
        <v>9</v>
      </c>
      <c r="BN15" s="22" t="str">
        <f t="shared" si="18"/>
        <v>–</v>
      </c>
      <c r="BO15" s="23">
        <f t="shared" si="19"/>
        <v>11</v>
      </c>
      <c r="BP15" s="24" t="str">
        <f t="shared" si="20"/>
        <v/>
      </c>
      <c r="BQ15" s="6" t="s">
        <v>3</v>
      </c>
      <c r="BR15" s="26" t="str">
        <f t="shared" si="21"/>
        <v/>
      </c>
      <c r="BS15" s="37">
        <f t="shared" si="22"/>
        <v>10</v>
      </c>
      <c r="BT15" s="28" t="s">
        <v>3</v>
      </c>
      <c r="BU15" s="32">
        <f t="shared" si="23"/>
        <v>1.4142135623730951</v>
      </c>
      <c r="BV15" s="29" t="s">
        <v>3</v>
      </c>
      <c r="BW15" s="22">
        <f t="shared" si="24"/>
        <v>9</v>
      </c>
      <c r="BX15" s="25" t="s">
        <v>3</v>
      </c>
    </row>
    <row r="16" spans="1:76" ht="16.5" customHeight="1" x14ac:dyDescent="0.2">
      <c r="A16" s="15" t="s">
        <v>61</v>
      </c>
      <c r="B16" s="17"/>
      <c r="C16" s="3"/>
      <c r="D16" s="17"/>
      <c r="E16" s="3"/>
      <c r="F16" s="17"/>
      <c r="G16" s="3"/>
      <c r="H16" s="17"/>
      <c r="I16" s="3"/>
      <c r="J16" s="17"/>
      <c r="K16" s="3"/>
      <c r="L16" s="17"/>
      <c r="M16" s="3"/>
      <c r="N16" s="17"/>
      <c r="O16" s="3"/>
      <c r="P16" s="17"/>
      <c r="Q16" s="3"/>
      <c r="R16" s="17"/>
      <c r="S16" s="3"/>
      <c r="T16" s="17"/>
      <c r="U16" s="3"/>
      <c r="V16" s="17"/>
      <c r="W16" s="3"/>
      <c r="X16" s="17"/>
      <c r="Y16" s="3"/>
      <c r="Z16" s="17"/>
      <c r="AA16" s="3"/>
      <c r="AB16" s="17"/>
      <c r="AC16" s="3"/>
      <c r="AD16" s="17"/>
      <c r="AE16" s="3"/>
      <c r="AF16" s="17"/>
      <c r="AG16" s="3"/>
      <c r="AH16" s="17"/>
      <c r="AI16" s="3"/>
      <c r="AJ16" s="17"/>
      <c r="AK16" s="3"/>
      <c r="AL16" s="17"/>
      <c r="AM16" s="3"/>
      <c r="AN16" s="17"/>
      <c r="AO16" s="3"/>
      <c r="AP16" s="17"/>
      <c r="AQ16" s="3"/>
      <c r="AR16" s="17"/>
      <c r="AS16" s="3"/>
      <c r="AT16" s="17"/>
      <c r="AU16" s="3"/>
      <c r="AV16" s="17"/>
      <c r="AW16" s="3"/>
      <c r="AX16" s="17"/>
      <c r="AY16" s="3"/>
      <c r="AZ16" s="17"/>
      <c r="BA16" s="3"/>
      <c r="BB16" s="17"/>
      <c r="BC16" s="3"/>
      <c r="BD16" s="17"/>
      <c r="BE16" s="3"/>
      <c r="BF16" s="17"/>
      <c r="BG16" s="3"/>
      <c r="BH16" s="17"/>
      <c r="BI16" s="3"/>
      <c r="BK16" s="56" t="s">
        <v>14</v>
      </c>
      <c r="BL16" s="30"/>
      <c r="BM16" s="31"/>
      <c r="BN16" s="32"/>
      <c r="BO16" s="33"/>
      <c r="BP16" s="34"/>
      <c r="BQ16" s="35"/>
      <c r="BR16" s="36"/>
      <c r="BS16" s="37"/>
      <c r="BT16" s="38"/>
      <c r="BU16" s="32"/>
      <c r="BV16" s="39"/>
      <c r="BW16" s="32"/>
      <c r="BX16" s="35"/>
    </row>
    <row r="17" spans="1:76" ht="16.5" customHeight="1" x14ac:dyDescent="0.2">
      <c r="A17" s="10" t="s">
        <v>26</v>
      </c>
      <c r="B17" s="19">
        <v>15.5</v>
      </c>
      <c r="C17" s="4">
        <f>IF(AND((B17&gt;0),(B$4&gt;0)),(B17/B$4*100),"")</f>
        <v>37.804878048780488</v>
      </c>
      <c r="D17" s="19">
        <v>15.9</v>
      </c>
      <c r="E17" s="4">
        <f>IF(AND((D17&gt;0),(D$4&gt;0)),(D17/D$4*100),"")</f>
        <v>31.610337972167002</v>
      </c>
      <c r="F17" s="19"/>
      <c r="G17" s="4" t="str">
        <f>IF(AND((F17&gt;0),(F$4&gt;0)),(F17/F$4*100),"")</f>
        <v/>
      </c>
      <c r="H17" s="19"/>
      <c r="I17" s="4" t="str">
        <f>IF(AND((H17&gt;0),(H$4&gt;0)),(H17/H$4*100),"")</f>
        <v/>
      </c>
      <c r="J17" s="19"/>
      <c r="K17" s="4" t="str">
        <f>IF(AND((J17&gt;0),(J$4&gt;0)),(J17/J$4*100),"")</f>
        <v/>
      </c>
      <c r="L17" s="19"/>
      <c r="M17" s="4" t="str">
        <f>IF(AND((L17&gt;0),(L$4&gt;0)),(L17/L$4*100),"")</f>
        <v/>
      </c>
      <c r="N17" s="19"/>
      <c r="O17" s="4" t="str">
        <f>IF(AND((N17&gt;0),(N$4&gt;0)),(N17/N$4*100),"")</f>
        <v/>
      </c>
      <c r="P17" s="19"/>
      <c r="Q17" s="4" t="str">
        <f>IF(AND((P17&gt;0),(P$4&gt;0)),(P17/P$4*100),"")</f>
        <v/>
      </c>
      <c r="R17" s="19"/>
      <c r="S17" s="4" t="str">
        <f>IF(AND((R17&gt;0),(R$4&gt;0)),(R17/R$4*100),"")</f>
        <v/>
      </c>
      <c r="T17" s="19"/>
      <c r="U17" s="4" t="str">
        <f>IF(AND((T17&gt;0),(T$4&gt;0)),(T17/T$4*100),"")</f>
        <v/>
      </c>
      <c r="V17" s="19"/>
      <c r="W17" s="4" t="str">
        <f>IF(AND((V17&gt;0),(V$4&gt;0)),(V17/V$4*100),"")</f>
        <v/>
      </c>
      <c r="X17" s="19"/>
      <c r="Y17" s="4" t="str">
        <f>IF(AND((X17&gt;0),(X$4&gt;0)),(X17/X$4*100),"")</f>
        <v/>
      </c>
      <c r="Z17" s="19"/>
      <c r="AA17" s="4" t="str">
        <f>IF(AND((Z17&gt;0),(Z$4&gt;0)),(Z17/Z$4*100),"")</f>
        <v/>
      </c>
      <c r="AB17" s="19"/>
      <c r="AC17" s="4" t="str">
        <f>IF(AND((AB17&gt;0),(AB$4&gt;0)),(AB17/AB$4*100),"")</f>
        <v/>
      </c>
      <c r="AD17" s="19"/>
      <c r="AE17" s="4" t="str">
        <f t="shared" ref="AE17:AE18" si="88">IF(AND((AD17&gt;0),(AD$4&gt;0)),(AD17/AD$4*100),"")</f>
        <v/>
      </c>
      <c r="AF17" s="19"/>
      <c r="AG17" s="4" t="str">
        <f t="shared" ref="AG17:AG18" si="89">IF(AND((AF17&gt;0),(AF$4&gt;0)),(AF17/AF$4*100),"")</f>
        <v/>
      </c>
      <c r="AH17" s="19"/>
      <c r="AI17" s="4" t="str">
        <f t="shared" ref="AI17:AI18" si="90">IF(AND((AH17&gt;0),(AH$4&gt;0)),(AH17/AH$4*100),"")</f>
        <v/>
      </c>
      <c r="AJ17" s="19"/>
      <c r="AK17" s="4" t="str">
        <f t="shared" ref="AK17:AK18" si="91">IF(AND((AJ17&gt;0),(AJ$4&gt;0)),(AJ17/AJ$4*100),"")</f>
        <v/>
      </c>
      <c r="AL17" s="19"/>
      <c r="AM17" s="4" t="str">
        <f t="shared" ref="AM17:AM18" si="92">IF(AND((AL17&gt;0),(AL$4&gt;0)),(AL17/AL$4*100),"")</f>
        <v/>
      </c>
      <c r="AN17" s="19"/>
      <c r="AO17" s="4" t="str">
        <f t="shared" ref="AO17:AO18" si="93">IF(AND((AN17&gt;0),(AN$4&gt;0)),(AN17/AN$4*100),"")</f>
        <v/>
      </c>
      <c r="AP17" s="19"/>
      <c r="AQ17" s="4" t="str">
        <f t="shared" ref="AQ17:AQ18" si="94">IF(AND((AP17&gt;0),(AP$4&gt;0)),(AP17/AP$4*100),"")</f>
        <v/>
      </c>
      <c r="AR17" s="19"/>
      <c r="AS17" s="4" t="str">
        <f t="shared" ref="AS17:AS18" si="95">IF(AND((AR17&gt;0),(AR$4&gt;0)),(AR17/AR$4*100),"")</f>
        <v/>
      </c>
      <c r="AT17" s="19"/>
      <c r="AU17" s="4" t="str">
        <f t="shared" ref="AU17:AU18" si="96">IF(AND((AT17&gt;0),(AT$4&gt;0)),(AT17/AT$4*100),"")</f>
        <v/>
      </c>
      <c r="AV17" s="19"/>
      <c r="AW17" s="4" t="str">
        <f t="shared" ref="AW17:AW18" si="97">IF(AND((AV17&gt;0),(AV$4&gt;0)),(AV17/AV$4*100),"")</f>
        <v/>
      </c>
      <c r="AX17" s="19"/>
      <c r="AY17" s="4" t="str">
        <f t="shared" ref="AY17:AY18" si="98">IF(AND((AX17&gt;0),(AX$4&gt;0)),(AX17/AX$4*100),"")</f>
        <v/>
      </c>
      <c r="AZ17" s="19"/>
      <c r="BA17" s="4" t="str">
        <f t="shared" ref="BA17:BA18" si="99">IF(AND((AZ17&gt;0),(AZ$4&gt;0)),(AZ17/AZ$4*100),"")</f>
        <v/>
      </c>
      <c r="BB17" s="19"/>
      <c r="BC17" s="4" t="str">
        <f t="shared" ref="BC17:BC18" si="100">IF(AND((BB17&gt;0),(BB$4&gt;0)),(BB17/BB$4*100),"")</f>
        <v/>
      </c>
      <c r="BD17" s="19"/>
      <c r="BE17" s="4" t="str">
        <f t="shared" ref="BE17:BE18" si="101">IF(AND((BD17&gt;0),(BD$4&gt;0)),(BD17/BD$4*100),"")</f>
        <v/>
      </c>
      <c r="BF17" s="19"/>
      <c r="BG17" s="4" t="str">
        <f t="shared" ref="BG17:BG18" si="102">IF(AND((BF17&gt;0),(BF$4&gt;0)),(BF17/BF$4*100),"")</f>
        <v/>
      </c>
      <c r="BH17" s="19"/>
      <c r="BI17" s="4" t="str">
        <f t="shared" ref="BI17:BI18" si="103">IF(AND((BH17&gt;0),(BH$4&gt;0)),(BH17/BH$4*100),"")</f>
        <v/>
      </c>
      <c r="BK17" s="57" t="s">
        <v>26</v>
      </c>
      <c r="BL17" s="30">
        <f t="shared" si="16"/>
        <v>2</v>
      </c>
      <c r="BM17" s="31">
        <f t="shared" si="17"/>
        <v>15.5</v>
      </c>
      <c r="BN17" s="32" t="str">
        <f t="shared" si="18"/>
        <v>–</v>
      </c>
      <c r="BO17" s="33">
        <f t="shared" si="19"/>
        <v>15.9</v>
      </c>
      <c r="BP17" s="34">
        <f t="shared" si="20"/>
        <v>31.610337972167002</v>
      </c>
      <c r="BQ17" s="35" t="str">
        <f t="shared" si="41"/>
        <v>–</v>
      </c>
      <c r="BR17" s="36">
        <f t="shared" si="21"/>
        <v>37.804878048780488</v>
      </c>
      <c r="BS17" s="37">
        <f t="shared" si="22"/>
        <v>15.7</v>
      </c>
      <c r="BT17" s="38">
        <f t="shared" si="22"/>
        <v>34.707608010473749</v>
      </c>
      <c r="BU17" s="32">
        <f t="shared" si="23"/>
        <v>0.28284271247461928</v>
      </c>
      <c r="BV17" s="39">
        <f t="shared" si="23"/>
        <v>4.3802012945052313</v>
      </c>
      <c r="BW17" s="32">
        <f t="shared" si="24"/>
        <v>15.5</v>
      </c>
      <c r="BX17" s="35">
        <f t="shared" si="24"/>
        <v>37.804878048780488</v>
      </c>
    </row>
    <row r="18" spans="1:76" ht="16.5" customHeight="1" x14ac:dyDescent="0.2">
      <c r="A18" s="10" t="s">
        <v>27</v>
      </c>
      <c r="B18" s="19">
        <v>3</v>
      </c>
      <c r="C18" s="4">
        <f>IF(AND((B18&gt;0),(B$4&gt;0)),(B18/B$4*100),"")</f>
        <v>7.3170731707317067</v>
      </c>
      <c r="D18" s="19">
        <v>3.1</v>
      </c>
      <c r="E18" s="4">
        <f>IF(AND((D18&gt;0),(D$4&gt;0)),(D18/D$4*100),"")</f>
        <v>6.1630218687872764</v>
      </c>
      <c r="F18" s="19"/>
      <c r="G18" s="4" t="str">
        <f>IF(AND((F18&gt;0),(F$4&gt;0)),(F18/F$4*100),"")</f>
        <v/>
      </c>
      <c r="H18" s="19"/>
      <c r="I18" s="4" t="str">
        <f>IF(AND((H18&gt;0),(H$4&gt;0)),(H18/H$4*100),"")</f>
        <v/>
      </c>
      <c r="J18" s="19"/>
      <c r="K18" s="4" t="str">
        <f>IF(AND((J18&gt;0),(J$4&gt;0)),(J18/J$4*100),"")</f>
        <v/>
      </c>
      <c r="L18" s="19"/>
      <c r="M18" s="4" t="str">
        <f>IF(AND((L18&gt;0),(L$4&gt;0)),(L18/L$4*100),"")</f>
        <v/>
      </c>
      <c r="N18" s="19"/>
      <c r="O18" s="4" t="str">
        <f>IF(AND((N18&gt;0),(N$4&gt;0)),(N18/N$4*100),"")</f>
        <v/>
      </c>
      <c r="P18" s="19"/>
      <c r="Q18" s="4" t="str">
        <f>IF(AND((P18&gt;0),(P$4&gt;0)),(P18/P$4*100),"")</f>
        <v/>
      </c>
      <c r="R18" s="19"/>
      <c r="S18" s="4" t="str">
        <f>IF(AND((R18&gt;0),(R$4&gt;0)),(R18/R$4*100),"")</f>
        <v/>
      </c>
      <c r="T18" s="19"/>
      <c r="U18" s="4" t="str">
        <f>IF(AND((T18&gt;0),(T$4&gt;0)),(T18/T$4*100),"")</f>
        <v/>
      </c>
      <c r="V18" s="19"/>
      <c r="W18" s="4" t="str">
        <f>IF(AND((V18&gt;0),(V$4&gt;0)),(V18/V$4*100),"")</f>
        <v/>
      </c>
      <c r="X18" s="19"/>
      <c r="Y18" s="4" t="str">
        <f>IF(AND((X18&gt;0),(X$4&gt;0)),(X18/X$4*100),"")</f>
        <v/>
      </c>
      <c r="Z18" s="19"/>
      <c r="AA18" s="4" t="str">
        <f>IF(AND((Z18&gt;0),(Z$4&gt;0)),(Z18/Z$4*100),"")</f>
        <v/>
      </c>
      <c r="AB18" s="19"/>
      <c r="AC18" s="4" t="str">
        <f>IF(AND((AB18&gt;0),(AB$4&gt;0)),(AB18/AB$4*100),"")</f>
        <v/>
      </c>
      <c r="AD18" s="19"/>
      <c r="AE18" s="4" t="str">
        <f t="shared" si="88"/>
        <v/>
      </c>
      <c r="AF18" s="19"/>
      <c r="AG18" s="4" t="str">
        <f t="shared" si="89"/>
        <v/>
      </c>
      <c r="AH18" s="19"/>
      <c r="AI18" s="4" t="str">
        <f t="shared" si="90"/>
        <v/>
      </c>
      <c r="AJ18" s="19"/>
      <c r="AK18" s="4" t="str">
        <f t="shared" si="91"/>
        <v/>
      </c>
      <c r="AL18" s="19"/>
      <c r="AM18" s="4" t="str">
        <f t="shared" si="92"/>
        <v/>
      </c>
      <c r="AN18" s="19"/>
      <c r="AO18" s="4" t="str">
        <f t="shared" si="93"/>
        <v/>
      </c>
      <c r="AP18" s="19"/>
      <c r="AQ18" s="4" t="str">
        <f t="shared" si="94"/>
        <v/>
      </c>
      <c r="AR18" s="19"/>
      <c r="AS18" s="4" t="str">
        <f t="shared" si="95"/>
        <v/>
      </c>
      <c r="AT18" s="19"/>
      <c r="AU18" s="4" t="str">
        <f t="shared" si="96"/>
        <v/>
      </c>
      <c r="AV18" s="19"/>
      <c r="AW18" s="4" t="str">
        <f t="shared" si="97"/>
        <v/>
      </c>
      <c r="AX18" s="19"/>
      <c r="AY18" s="4" t="str">
        <f t="shared" si="98"/>
        <v/>
      </c>
      <c r="AZ18" s="19"/>
      <c r="BA18" s="4" t="str">
        <f t="shared" si="99"/>
        <v/>
      </c>
      <c r="BB18" s="19"/>
      <c r="BC18" s="4" t="str">
        <f t="shared" si="100"/>
        <v/>
      </c>
      <c r="BD18" s="19"/>
      <c r="BE18" s="4" t="str">
        <f t="shared" si="101"/>
        <v/>
      </c>
      <c r="BF18" s="19"/>
      <c r="BG18" s="4" t="str">
        <f t="shared" si="102"/>
        <v/>
      </c>
      <c r="BH18" s="19"/>
      <c r="BI18" s="4" t="str">
        <f t="shared" si="103"/>
        <v/>
      </c>
      <c r="BK18" s="57" t="s">
        <v>27</v>
      </c>
      <c r="BL18" s="30">
        <f t="shared" si="16"/>
        <v>2</v>
      </c>
      <c r="BM18" s="31">
        <f t="shared" si="17"/>
        <v>3</v>
      </c>
      <c r="BN18" s="32" t="str">
        <f t="shared" si="18"/>
        <v>–</v>
      </c>
      <c r="BO18" s="33">
        <f t="shared" si="19"/>
        <v>3.1</v>
      </c>
      <c r="BP18" s="34">
        <f t="shared" si="20"/>
        <v>6.1630218687872764</v>
      </c>
      <c r="BQ18" s="35" t="str">
        <f t="shared" si="41"/>
        <v>–</v>
      </c>
      <c r="BR18" s="36">
        <f t="shared" si="21"/>
        <v>7.3170731707317067</v>
      </c>
      <c r="BS18" s="37">
        <f t="shared" si="22"/>
        <v>3.05</v>
      </c>
      <c r="BT18" s="38">
        <f t="shared" si="22"/>
        <v>6.7400475197594911</v>
      </c>
      <c r="BU18" s="32">
        <f t="shared" si="23"/>
        <v>7.0710678118654821E-2</v>
      </c>
      <c r="BV18" s="39">
        <f t="shared" si="23"/>
        <v>0.81603750144207055</v>
      </c>
      <c r="BW18" s="32">
        <f t="shared" si="24"/>
        <v>3</v>
      </c>
      <c r="BX18" s="35">
        <f t="shared" si="24"/>
        <v>7.3170731707317067</v>
      </c>
    </row>
    <row r="19" spans="1:76" ht="16.5" customHeight="1" x14ac:dyDescent="0.2">
      <c r="A19" s="10" t="s">
        <v>65</v>
      </c>
      <c r="B19" s="68">
        <f>IF(AND((B18&gt;0),(B17&gt;0)),(B18/B17),"")</f>
        <v>0.19354838709677419</v>
      </c>
      <c r="C19" s="4" t="s">
        <v>3</v>
      </c>
      <c r="D19" s="68">
        <f>IF(AND((D18&gt;0),(D17&gt;0)),(D18/D17),"")</f>
        <v>0.19496855345911951</v>
      </c>
      <c r="E19" s="4" t="s">
        <v>3</v>
      </c>
      <c r="F19" s="68" t="str">
        <f>IF(AND((F18&gt;0),(F17&gt;0)),(F18/F17),"")</f>
        <v/>
      </c>
      <c r="G19" s="4" t="s">
        <v>3</v>
      </c>
      <c r="H19" s="68" t="str">
        <f>IF(AND((H18&gt;0),(H17&gt;0)),(H18/H17),"")</f>
        <v/>
      </c>
      <c r="I19" s="4" t="s">
        <v>3</v>
      </c>
      <c r="J19" s="68" t="str">
        <f>IF(AND((J18&gt;0),(J17&gt;0)),(J18/J17),"")</f>
        <v/>
      </c>
      <c r="K19" s="4" t="s">
        <v>3</v>
      </c>
      <c r="L19" s="68" t="str">
        <f>IF(AND((L18&gt;0),(L17&gt;0)),(L18/L17),"")</f>
        <v/>
      </c>
      <c r="M19" s="4" t="s">
        <v>3</v>
      </c>
      <c r="N19" s="68" t="str">
        <f>IF(AND((N18&gt;0),(N17&gt;0)),(N18/N17),"")</f>
        <v/>
      </c>
      <c r="O19" s="4" t="s">
        <v>3</v>
      </c>
      <c r="P19" s="68" t="str">
        <f>IF(AND((P18&gt;0),(P17&gt;0)),(P18/P17),"")</f>
        <v/>
      </c>
      <c r="Q19" s="4" t="s">
        <v>3</v>
      </c>
      <c r="R19" s="68" t="str">
        <f>IF(AND((R18&gt;0),(R17&gt;0)),(R18/R17),"")</f>
        <v/>
      </c>
      <c r="S19" s="4" t="s">
        <v>3</v>
      </c>
      <c r="T19" s="68" t="str">
        <f>IF(AND((T18&gt;0),(T17&gt;0)),(T18/T17),"")</f>
        <v/>
      </c>
      <c r="U19" s="4" t="s">
        <v>3</v>
      </c>
      <c r="V19" s="68" t="str">
        <f>IF(AND((V18&gt;0),(V17&gt;0)),(V18/V17),"")</f>
        <v/>
      </c>
      <c r="W19" s="4" t="s">
        <v>3</v>
      </c>
      <c r="X19" s="68" t="str">
        <f>IF(AND((X18&gt;0),(X17&gt;0)),(X18/X17),"")</f>
        <v/>
      </c>
      <c r="Y19" s="4" t="s">
        <v>3</v>
      </c>
      <c r="Z19" s="68" t="str">
        <f>IF(AND((Z18&gt;0),(Z17&gt;0)),(Z18/Z17),"")</f>
        <v/>
      </c>
      <c r="AA19" s="4" t="s">
        <v>3</v>
      </c>
      <c r="AB19" s="68" t="str">
        <f>IF(AND((AB18&gt;0),(AB17&gt;0)),(AB18/AB17),"")</f>
        <v/>
      </c>
      <c r="AC19" s="4" t="s">
        <v>3</v>
      </c>
      <c r="AD19" s="68" t="str">
        <f t="shared" ref="AD19" si="104">IF(AND((AD18&gt;0),(AD17&gt;0)),(AD18/AD17),"")</f>
        <v/>
      </c>
      <c r="AE19" s="4" t="s">
        <v>3</v>
      </c>
      <c r="AF19" s="68" t="str">
        <f t="shared" ref="AF19" si="105">IF(AND((AF18&gt;0),(AF17&gt;0)),(AF18/AF17),"")</f>
        <v/>
      </c>
      <c r="AG19" s="4" t="s">
        <v>3</v>
      </c>
      <c r="AH19" s="68" t="str">
        <f t="shared" ref="AH19" si="106">IF(AND((AH18&gt;0),(AH17&gt;0)),(AH18/AH17),"")</f>
        <v/>
      </c>
      <c r="AI19" s="4" t="s">
        <v>3</v>
      </c>
      <c r="AJ19" s="68" t="str">
        <f t="shared" ref="AJ19" si="107">IF(AND((AJ18&gt;0),(AJ17&gt;0)),(AJ18/AJ17),"")</f>
        <v/>
      </c>
      <c r="AK19" s="4" t="s">
        <v>3</v>
      </c>
      <c r="AL19" s="68" t="str">
        <f t="shared" ref="AL19" si="108">IF(AND((AL18&gt;0),(AL17&gt;0)),(AL18/AL17),"")</f>
        <v/>
      </c>
      <c r="AM19" s="4" t="s">
        <v>3</v>
      </c>
      <c r="AN19" s="68" t="str">
        <f t="shared" ref="AN19" si="109">IF(AND((AN18&gt;0),(AN17&gt;0)),(AN18/AN17),"")</f>
        <v/>
      </c>
      <c r="AO19" s="4" t="s">
        <v>3</v>
      </c>
      <c r="AP19" s="68" t="str">
        <f t="shared" ref="AP19" si="110">IF(AND((AP18&gt;0),(AP17&gt;0)),(AP18/AP17),"")</f>
        <v/>
      </c>
      <c r="AQ19" s="4" t="s">
        <v>3</v>
      </c>
      <c r="AR19" s="68" t="str">
        <f t="shared" ref="AR19" si="111">IF(AND((AR18&gt;0),(AR17&gt;0)),(AR18/AR17),"")</f>
        <v/>
      </c>
      <c r="AS19" s="4" t="s">
        <v>3</v>
      </c>
      <c r="AT19" s="68" t="str">
        <f t="shared" ref="AT19" si="112">IF(AND((AT18&gt;0),(AT17&gt;0)),(AT18/AT17),"")</f>
        <v/>
      </c>
      <c r="AU19" s="4" t="s">
        <v>3</v>
      </c>
      <c r="AV19" s="68" t="str">
        <f t="shared" ref="AV19" si="113">IF(AND((AV18&gt;0),(AV17&gt;0)),(AV18/AV17),"")</f>
        <v/>
      </c>
      <c r="AW19" s="4" t="s">
        <v>3</v>
      </c>
      <c r="AX19" s="68" t="str">
        <f t="shared" ref="AX19" si="114">IF(AND((AX18&gt;0),(AX17&gt;0)),(AX18/AX17),"")</f>
        <v/>
      </c>
      <c r="AY19" s="4" t="s">
        <v>3</v>
      </c>
      <c r="AZ19" s="68" t="str">
        <f t="shared" ref="AZ19" si="115">IF(AND((AZ18&gt;0),(AZ17&gt;0)),(AZ18/AZ17),"")</f>
        <v/>
      </c>
      <c r="BA19" s="4" t="s">
        <v>3</v>
      </c>
      <c r="BB19" s="68" t="str">
        <f t="shared" ref="BB19" si="116">IF(AND((BB18&gt;0),(BB17&gt;0)),(BB18/BB17),"")</f>
        <v/>
      </c>
      <c r="BC19" s="4" t="s">
        <v>3</v>
      </c>
      <c r="BD19" s="68" t="str">
        <f t="shared" ref="BD19" si="117">IF(AND((BD18&gt;0),(BD17&gt;0)),(BD18/BD17),"")</f>
        <v/>
      </c>
      <c r="BE19" s="4" t="s">
        <v>3</v>
      </c>
      <c r="BF19" s="68" t="str">
        <f t="shared" ref="BF19" si="118">IF(AND((BF18&gt;0),(BF17&gt;0)),(BF18/BF17),"")</f>
        <v/>
      </c>
      <c r="BG19" s="4" t="s">
        <v>3</v>
      </c>
      <c r="BH19" s="68" t="str">
        <f t="shared" ref="BH19" si="119">IF(AND((BH18&gt;0),(BH17&gt;0)),(BH18/BH17),"")</f>
        <v/>
      </c>
      <c r="BI19" s="4" t="s">
        <v>3</v>
      </c>
      <c r="BK19" s="57" t="s">
        <v>28</v>
      </c>
      <c r="BL19" s="30">
        <f t="shared" si="16"/>
        <v>2</v>
      </c>
      <c r="BM19" s="40">
        <f t="shared" si="17"/>
        <v>0.19354838709677419</v>
      </c>
      <c r="BN19" s="22" t="str">
        <f t="shared" si="18"/>
        <v>–</v>
      </c>
      <c r="BO19" s="41">
        <f t="shared" si="19"/>
        <v>0.19496855345911951</v>
      </c>
      <c r="BP19" s="24" t="str">
        <f t="shared" si="20"/>
        <v/>
      </c>
      <c r="BQ19" s="6" t="s">
        <v>3</v>
      </c>
      <c r="BR19" s="26" t="str">
        <f t="shared" si="21"/>
        <v/>
      </c>
      <c r="BS19" s="42">
        <f t="shared" si="22"/>
        <v>0.19425847027794685</v>
      </c>
      <c r="BT19" s="28" t="s">
        <v>3</v>
      </c>
      <c r="BU19" s="43">
        <f t="shared" si="23"/>
        <v>1.004209265227408E-3</v>
      </c>
      <c r="BV19" s="29" t="s">
        <v>3</v>
      </c>
      <c r="BW19" s="43">
        <f t="shared" si="24"/>
        <v>0.19354838709677419</v>
      </c>
      <c r="BX19" s="25" t="s">
        <v>3</v>
      </c>
    </row>
    <row r="20" spans="1:76" ht="16.5" customHeight="1" x14ac:dyDescent="0.2">
      <c r="A20" s="15" t="s">
        <v>62</v>
      </c>
      <c r="B20" s="17"/>
      <c r="C20" s="3"/>
      <c r="D20" s="17"/>
      <c r="E20" s="3"/>
      <c r="F20" s="17"/>
      <c r="G20" s="3"/>
      <c r="H20" s="17"/>
      <c r="I20" s="3"/>
      <c r="J20" s="17"/>
      <c r="K20" s="3"/>
      <c r="L20" s="17"/>
      <c r="M20" s="3"/>
      <c r="N20" s="17"/>
      <c r="O20" s="3"/>
      <c r="P20" s="17"/>
      <c r="Q20" s="3"/>
      <c r="R20" s="17"/>
      <c r="S20" s="3"/>
      <c r="T20" s="17"/>
      <c r="U20" s="3"/>
      <c r="V20" s="17"/>
      <c r="W20" s="3"/>
      <c r="X20" s="17"/>
      <c r="Y20" s="3"/>
      <c r="Z20" s="17"/>
      <c r="AA20" s="3"/>
      <c r="AB20" s="17"/>
      <c r="AC20" s="3"/>
      <c r="AD20" s="17"/>
      <c r="AE20" s="3"/>
      <c r="AF20" s="17"/>
      <c r="AG20" s="3"/>
      <c r="AH20" s="17"/>
      <c r="AI20" s="3"/>
      <c r="AJ20" s="17"/>
      <c r="AK20" s="3"/>
      <c r="AL20" s="17"/>
      <c r="AM20" s="3"/>
      <c r="AN20" s="17"/>
      <c r="AO20" s="3"/>
      <c r="AP20" s="17"/>
      <c r="AQ20" s="3"/>
      <c r="AR20" s="17"/>
      <c r="AS20" s="3"/>
      <c r="AT20" s="17"/>
      <c r="AU20" s="3"/>
      <c r="AV20" s="17"/>
      <c r="AW20" s="3"/>
      <c r="AX20" s="17"/>
      <c r="AY20" s="3"/>
      <c r="AZ20" s="17"/>
      <c r="BA20" s="3"/>
      <c r="BB20" s="17"/>
      <c r="BC20" s="3"/>
      <c r="BD20" s="17"/>
      <c r="BE20" s="3"/>
      <c r="BF20" s="17"/>
      <c r="BG20" s="3"/>
      <c r="BH20" s="17"/>
      <c r="BI20" s="3"/>
      <c r="BK20" s="56" t="s">
        <v>15</v>
      </c>
      <c r="BL20" s="30"/>
      <c r="BM20" s="21"/>
      <c r="BN20" s="22"/>
      <c r="BO20" s="23"/>
      <c r="BP20" s="24"/>
      <c r="BQ20" s="25"/>
      <c r="BR20" s="26"/>
      <c r="BS20" s="27"/>
      <c r="BT20" s="28"/>
      <c r="BU20" s="22"/>
      <c r="BV20" s="29"/>
      <c r="BW20" s="22"/>
      <c r="BX20" s="25"/>
    </row>
    <row r="21" spans="1:76" ht="16.5" customHeight="1" x14ac:dyDescent="0.2">
      <c r="A21" s="10" t="s">
        <v>26</v>
      </c>
      <c r="B21" s="19">
        <v>14.5</v>
      </c>
      <c r="C21" s="4">
        <f>IF(AND((B21&gt;0),(B$4&gt;0)),(B21/B$4*100),"")</f>
        <v>35.365853658536587</v>
      </c>
      <c r="D21" s="19">
        <v>15.2</v>
      </c>
      <c r="E21" s="4">
        <f>IF(AND((D21&gt;0),(D$4&gt;0)),(D21/D$4*100),"")</f>
        <v>30.218687872763422</v>
      </c>
      <c r="F21" s="19"/>
      <c r="G21" s="4" t="str">
        <f>IF(AND((F21&gt;0),(F$4&gt;0)),(F21/F$4*100),"")</f>
        <v/>
      </c>
      <c r="H21" s="19"/>
      <c r="I21" s="4" t="str">
        <f>IF(AND((H21&gt;0),(H$4&gt;0)),(H21/H$4*100),"")</f>
        <v/>
      </c>
      <c r="J21" s="19"/>
      <c r="K21" s="4" t="str">
        <f>IF(AND((J21&gt;0),(J$4&gt;0)),(J21/J$4*100),"")</f>
        <v/>
      </c>
      <c r="L21" s="19"/>
      <c r="M21" s="4" t="str">
        <f>IF(AND((L21&gt;0),(L$4&gt;0)),(L21/L$4*100),"")</f>
        <v/>
      </c>
      <c r="N21" s="19"/>
      <c r="O21" s="4" t="str">
        <f>IF(AND((N21&gt;0),(N$4&gt;0)),(N21/N$4*100),"")</f>
        <v/>
      </c>
      <c r="P21" s="19"/>
      <c r="Q21" s="4" t="str">
        <f>IF(AND((P21&gt;0),(P$4&gt;0)),(P21/P$4*100),"")</f>
        <v/>
      </c>
      <c r="R21" s="19"/>
      <c r="S21" s="4" t="str">
        <f>IF(AND((R21&gt;0),(R$4&gt;0)),(R21/R$4*100),"")</f>
        <v/>
      </c>
      <c r="T21" s="19"/>
      <c r="U21" s="4" t="str">
        <f>IF(AND((T21&gt;0),(T$4&gt;0)),(T21/T$4*100),"")</f>
        <v/>
      </c>
      <c r="V21" s="19"/>
      <c r="W21" s="4" t="str">
        <f>IF(AND((V21&gt;0),(V$4&gt;0)),(V21/V$4*100),"")</f>
        <v/>
      </c>
      <c r="X21" s="19"/>
      <c r="Y21" s="4" t="str">
        <f>IF(AND((X21&gt;0),(X$4&gt;0)),(X21/X$4*100),"")</f>
        <v/>
      </c>
      <c r="Z21" s="19"/>
      <c r="AA21" s="4" t="str">
        <f>IF(AND((Z21&gt;0),(Z$4&gt;0)),(Z21/Z$4*100),"")</f>
        <v/>
      </c>
      <c r="AB21" s="19"/>
      <c r="AC21" s="4" t="str">
        <f>IF(AND((AB21&gt;0),(AB$4&gt;0)),(AB21/AB$4*100),"")</f>
        <v/>
      </c>
      <c r="AD21" s="19"/>
      <c r="AE21" s="4" t="str">
        <f t="shared" ref="AE21:AE22" si="120">IF(AND((AD21&gt;0),(AD$4&gt;0)),(AD21/AD$4*100),"")</f>
        <v/>
      </c>
      <c r="AF21" s="19"/>
      <c r="AG21" s="4" t="str">
        <f t="shared" ref="AG21:AG22" si="121">IF(AND((AF21&gt;0),(AF$4&gt;0)),(AF21/AF$4*100),"")</f>
        <v/>
      </c>
      <c r="AH21" s="19"/>
      <c r="AI21" s="4" t="str">
        <f t="shared" ref="AI21:AI22" si="122">IF(AND((AH21&gt;0),(AH$4&gt;0)),(AH21/AH$4*100),"")</f>
        <v/>
      </c>
      <c r="AJ21" s="19"/>
      <c r="AK21" s="4" t="str">
        <f t="shared" ref="AK21:AK22" si="123">IF(AND((AJ21&gt;0),(AJ$4&gt;0)),(AJ21/AJ$4*100),"")</f>
        <v/>
      </c>
      <c r="AL21" s="19"/>
      <c r="AM21" s="4" t="str">
        <f t="shared" ref="AM21:AM22" si="124">IF(AND((AL21&gt;0),(AL$4&gt;0)),(AL21/AL$4*100),"")</f>
        <v/>
      </c>
      <c r="AN21" s="19"/>
      <c r="AO21" s="4" t="str">
        <f t="shared" ref="AO21:AO22" si="125">IF(AND((AN21&gt;0),(AN$4&gt;0)),(AN21/AN$4*100),"")</f>
        <v/>
      </c>
      <c r="AP21" s="19"/>
      <c r="AQ21" s="4" t="str">
        <f t="shared" ref="AQ21:AQ22" si="126">IF(AND((AP21&gt;0),(AP$4&gt;0)),(AP21/AP$4*100),"")</f>
        <v/>
      </c>
      <c r="AR21" s="19"/>
      <c r="AS21" s="4" t="str">
        <f t="shared" ref="AS21:AS22" si="127">IF(AND((AR21&gt;0),(AR$4&gt;0)),(AR21/AR$4*100),"")</f>
        <v/>
      </c>
      <c r="AT21" s="19"/>
      <c r="AU21" s="4" t="str">
        <f t="shared" ref="AU21:AU22" si="128">IF(AND((AT21&gt;0),(AT$4&gt;0)),(AT21/AT$4*100),"")</f>
        <v/>
      </c>
      <c r="AV21" s="19"/>
      <c r="AW21" s="4" t="str">
        <f t="shared" ref="AW21:AW22" si="129">IF(AND((AV21&gt;0),(AV$4&gt;0)),(AV21/AV$4*100),"")</f>
        <v/>
      </c>
      <c r="AX21" s="19"/>
      <c r="AY21" s="4" t="str">
        <f t="shared" ref="AY21:AY22" si="130">IF(AND((AX21&gt;0),(AX$4&gt;0)),(AX21/AX$4*100),"")</f>
        <v/>
      </c>
      <c r="AZ21" s="19"/>
      <c r="BA21" s="4" t="str">
        <f t="shared" ref="BA21:BA22" si="131">IF(AND((AZ21&gt;0),(AZ$4&gt;0)),(AZ21/AZ$4*100),"")</f>
        <v/>
      </c>
      <c r="BB21" s="19"/>
      <c r="BC21" s="4" t="str">
        <f t="shared" ref="BC21:BC22" si="132">IF(AND((BB21&gt;0),(BB$4&gt;0)),(BB21/BB$4*100),"")</f>
        <v/>
      </c>
      <c r="BD21" s="19"/>
      <c r="BE21" s="4" t="str">
        <f t="shared" ref="BE21:BE22" si="133">IF(AND((BD21&gt;0),(BD$4&gt;0)),(BD21/BD$4*100),"")</f>
        <v/>
      </c>
      <c r="BF21" s="19"/>
      <c r="BG21" s="4" t="str">
        <f t="shared" ref="BG21:BG22" si="134">IF(AND((BF21&gt;0),(BF$4&gt;0)),(BF21/BF$4*100),"")</f>
        <v/>
      </c>
      <c r="BH21" s="19"/>
      <c r="BI21" s="4" t="str">
        <f t="shared" ref="BI21:BI22" si="135">IF(AND((BH21&gt;0),(BH$4&gt;0)),(BH21/BH$4*100),"")</f>
        <v/>
      </c>
      <c r="BK21" s="57" t="s">
        <v>26</v>
      </c>
      <c r="BL21" s="30">
        <f t="shared" si="16"/>
        <v>2</v>
      </c>
      <c r="BM21" s="31">
        <f t="shared" si="17"/>
        <v>14.5</v>
      </c>
      <c r="BN21" s="32" t="str">
        <f t="shared" si="18"/>
        <v>–</v>
      </c>
      <c r="BO21" s="33">
        <f t="shared" si="19"/>
        <v>15.2</v>
      </c>
      <c r="BP21" s="34">
        <f t="shared" si="20"/>
        <v>30.218687872763422</v>
      </c>
      <c r="BQ21" s="35" t="str">
        <f t="shared" si="41"/>
        <v>–</v>
      </c>
      <c r="BR21" s="36">
        <f t="shared" si="21"/>
        <v>35.365853658536587</v>
      </c>
      <c r="BS21" s="37">
        <f t="shared" si="22"/>
        <v>14.85</v>
      </c>
      <c r="BT21" s="38">
        <f t="shared" si="22"/>
        <v>32.792270765650002</v>
      </c>
      <c r="BU21" s="32">
        <f t="shared" si="23"/>
        <v>0.49497474683058273</v>
      </c>
      <c r="BV21" s="39">
        <f t="shared" si="23"/>
        <v>3.6395958310115892</v>
      </c>
      <c r="BW21" s="32">
        <f t="shared" si="24"/>
        <v>14.5</v>
      </c>
      <c r="BX21" s="35">
        <f t="shared" si="24"/>
        <v>35.365853658536587</v>
      </c>
    </row>
    <row r="22" spans="1:76" ht="16.5" customHeight="1" x14ac:dyDescent="0.2">
      <c r="A22" s="10" t="s">
        <v>27</v>
      </c>
      <c r="B22" s="19">
        <v>2.6</v>
      </c>
      <c r="C22" s="4">
        <f>IF(AND((B22&gt;0),(B$4&gt;0)),(B22/B$4*100),"")</f>
        <v>6.3414634146341466</v>
      </c>
      <c r="D22" s="19">
        <v>2.8</v>
      </c>
      <c r="E22" s="4">
        <f>IF(AND((D22&gt;0),(D$4&gt;0)),(D22/D$4*100),"")</f>
        <v>5.5666003976143141</v>
      </c>
      <c r="F22" s="19"/>
      <c r="G22" s="4" t="str">
        <f>IF(AND((F22&gt;0),(F$4&gt;0)),(F22/F$4*100),"")</f>
        <v/>
      </c>
      <c r="H22" s="19"/>
      <c r="I22" s="4" t="str">
        <f>IF(AND((H22&gt;0),(H$4&gt;0)),(H22/H$4*100),"")</f>
        <v/>
      </c>
      <c r="J22" s="19"/>
      <c r="K22" s="4" t="str">
        <f>IF(AND((J22&gt;0),(J$4&gt;0)),(J22/J$4*100),"")</f>
        <v/>
      </c>
      <c r="L22" s="19"/>
      <c r="M22" s="4" t="str">
        <f>IF(AND((L22&gt;0),(L$4&gt;0)),(L22/L$4*100),"")</f>
        <v/>
      </c>
      <c r="N22" s="19"/>
      <c r="O22" s="4" t="str">
        <f>IF(AND((N22&gt;0),(N$4&gt;0)),(N22/N$4*100),"")</f>
        <v/>
      </c>
      <c r="P22" s="19"/>
      <c r="Q22" s="4" t="str">
        <f>IF(AND((P22&gt;0),(P$4&gt;0)),(P22/P$4*100),"")</f>
        <v/>
      </c>
      <c r="R22" s="19"/>
      <c r="S22" s="4" t="str">
        <f>IF(AND((R22&gt;0),(R$4&gt;0)),(R22/R$4*100),"")</f>
        <v/>
      </c>
      <c r="T22" s="19"/>
      <c r="U22" s="4" t="str">
        <f>IF(AND((T22&gt;0),(T$4&gt;0)),(T22/T$4*100),"")</f>
        <v/>
      </c>
      <c r="V22" s="19"/>
      <c r="W22" s="4" t="str">
        <f>IF(AND((V22&gt;0),(V$4&gt;0)),(V22/V$4*100),"")</f>
        <v/>
      </c>
      <c r="X22" s="19"/>
      <c r="Y22" s="4" t="str">
        <f>IF(AND((X22&gt;0),(X$4&gt;0)),(X22/X$4*100),"")</f>
        <v/>
      </c>
      <c r="Z22" s="19"/>
      <c r="AA22" s="4" t="str">
        <f>IF(AND((Z22&gt;0),(Z$4&gt;0)),(Z22/Z$4*100),"")</f>
        <v/>
      </c>
      <c r="AB22" s="19"/>
      <c r="AC22" s="4" t="str">
        <f>IF(AND((AB22&gt;0),(AB$4&gt;0)),(AB22/AB$4*100),"")</f>
        <v/>
      </c>
      <c r="AD22" s="19"/>
      <c r="AE22" s="4" t="str">
        <f t="shared" si="120"/>
        <v/>
      </c>
      <c r="AF22" s="19"/>
      <c r="AG22" s="4" t="str">
        <f t="shared" si="121"/>
        <v/>
      </c>
      <c r="AH22" s="19"/>
      <c r="AI22" s="4" t="str">
        <f t="shared" si="122"/>
        <v/>
      </c>
      <c r="AJ22" s="19"/>
      <c r="AK22" s="4" t="str">
        <f t="shared" si="123"/>
        <v/>
      </c>
      <c r="AL22" s="19"/>
      <c r="AM22" s="4" t="str">
        <f t="shared" si="124"/>
        <v/>
      </c>
      <c r="AN22" s="19"/>
      <c r="AO22" s="4" t="str">
        <f t="shared" si="125"/>
        <v/>
      </c>
      <c r="AP22" s="19"/>
      <c r="AQ22" s="4" t="str">
        <f t="shared" si="126"/>
        <v/>
      </c>
      <c r="AR22" s="19"/>
      <c r="AS22" s="4" t="str">
        <f t="shared" si="127"/>
        <v/>
      </c>
      <c r="AT22" s="19"/>
      <c r="AU22" s="4" t="str">
        <f t="shared" si="128"/>
        <v/>
      </c>
      <c r="AV22" s="19"/>
      <c r="AW22" s="4" t="str">
        <f t="shared" si="129"/>
        <v/>
      </c>
      <c r="AX22" s="19"/>
      <c r="AY22" s="4" t="str">
        <f t="shared" si="130"/>
        <v/>
      </c>
      <c r="AZ22" s="19"/>
      <c r="BA22" s="4" t="str">
        <f t="shared" si="131"/>
        <v/>
      </c>
      <c r="BB22" s="19"/>
      <c r="BC22" s="4" t="str">
        <f t="shared" si="132"/>
        <v/>
      </c>
      <c r="BD22" s="19"/>
      <c r="BE22" s="4" t="str">
        <f t="shared" si="133"/>
        <v/>
      </c>
      <c r="BF22" s="19"/>
      <c r="BG22" s="4" t="str">
        <f t="shared" si="134"/>
        <v/>
      </c>
      <c r="BH22" s="19"/>
      <c r="BI22" s="4" t="str">
        <f t="shared" si="135"/>
        <v/>
      </c>
      <c r="BK22" s="57" t="s">
        <v>27</v>
      </c>
      <c r="BL22" s="30">
        <f t="shared" si="16"/>
        <v>2</v>
      </c>
      <c r="BM22" s="31">
        <f t="shared" si="17"/>
        <v>2.6</v>
      </c>
      <c r="BN22" s="32" t="str">
        <f t="shared" si="18"/>
        <v>–</v>
      </c>
      <c r="BO22" s="33">
        <f t="shared" si="19"/>
        <v>2.8</v>
      </c>
      <c r="BP22" s="34">
        <f t="shared" si="20"/>
        <v>5.5666003976143141</v>
      </c>
      <c r="BQ22" s="35" t="str">
        <f t="shared" si="41"/>
        <v>–</v>
      </c>
      <c r="BR22" s="36">
        <f t="shared" si="21"/>
        <v>6.3414634146341466</v>
      </c>
      <c r="BS22" s="37">
        <f t="shared" si="22"/>
        <v>2.7</v>
      </c>
      <c r="BT22" s="38">
        <f t="shared" si="22"/>
        <v>5.9540319061242304</v>
      </c>
      <c r="BU22" s="32">
        <f t="shared" si="23"/>
        <v>0.14142135623730931</v>
      </c>
      <c r="BV22" s="39">
        <f t="shared" si="23"/>
        <v>0.54791089382539071</v>
      </c>
      <c r="BW22" s="32">
        <f t="shared" si="24"/>
        <v>2.6</v>
      </c>
      <c r="BX22" s="35">
        <f t="shared" si="24"/>
        <v>6.3414634146341466</v>
      </c>
    </row>
    <row r="23" spans="1:76" ht="16.5" customHeight="1" x14ac:dyDescent="0.2">
      <c r="A23" s="10" t="s">
        <v>65</v>
      </c>
      <c r="B23" s="68">
        <f>IF(AND((B22&gt;0),(B21&gt;0)),(B22/B21),"")</f>
        <v>0.1793103448275862</v>
      </c>
      <c r="C23" s="4" t="s">
        <v>3</v>
      </c>
      <c r="D23" s="68">
        <f>IF(AND((D22&gt;0),(D21&gt;0)),(D22/D21),"")</f>
        <v>0.18421052631578946</v>
      </c>
      <c r="E23" s="4" t="s">
        <v>3</v>
      </c>
      <c r="F23" s="68" t="str">
        <f>IF(AND((F22&gt;0),(F21&gt;0)),(F22/F21),"")</f>
        <v/>
      </c>
      <c r="G23" s="4" t="s">
        <v>3</v>
      </c>
      <c r="H23" s="68" t="str">
        <f>IF(AND((H22&gt;0),(H21&gt;0)),(H22/H21),"")</f>
        <v/>
      </c>
      <c r="I23" s="4" t="s">
        <v>3</v>
      </c>
      <c r="J23" s="68" t="str">
        <f>IF(AND((J22&gt;0),(J21&gt;0)),(J22/J21),"")</f>
        <v/>
      </c>
      <c r="K23" s="4" t="s">
        <v>3</v>
      </c>
      <c r="L23" s="68" t="str">
        <f>IF(AND((L22&gt;0),(L21&gt;0)),(L22/L21),"")</f>
        <v/>
      </c>
      <c r="M23" s="4" t="s">
        <v>3</v>
      </c>
      <c r="N23" s="68" t="str">
        <f>IF(AND((N22&gt;0),(N21&gt;0)),(N22/N21),"")</f>
        <v/>
      </c>
      <c r="O23" s="4" t="s">
        <v>3</v>
      </c>
      <c r="P23" s="68" t="str">
        <f>IF(AND((P22&gt;0),(P21&gt;0)),(P22/P21),"")</f>
        <v/>
      </c>
      <c r="Q23" s="4" t="s">
        <v>3</v>
      </c>
      <c r="R23" s="68" t="str">
        <f>IF(AND((R22&gt;0),(R21&gt;0)),(R22/R21),"")</f>
        <v/>
      </c>
      <c r="S23" s="4" t="s">
        <v>3</v>
      </c>
      <c r="T23" s="68" t="str">
        <f>IF(AND((T22&gt;0),(T21&gt;0)),(T22/T21),"")</f>
        <v/>
      </c>
      <c r="U23" s="4" t="s">
        <v>3</v>
      </c>
      <c r="V23" s="68" t="str">
        <f>IF(AND((V22&gt;0),(V21&gt;0)),(V22/V21),"")</f>
        <v/>
      </c>
      <c r="W23" s="4" t="s">
        <v>3</v>
      </c>
      <c r="X23" s="68" t="str">
        <f>IF(AND((X22&gt;0),(X21&gt;0)),(X22/X21),"")</f>
        <v/>
      </c>
      <c r="Y23" s="4" t="s">
        <v>3</v>
      </c>
      <c r="Z23" s="68" t="str">
        <f>IF(AND((Z22&gt;0),(Z21&gt;0)),(Z22/Z21),"")</f>
        <v/>
      </c>
      <c r="AA23" s="4" t="s">
        <v>3</v>
      </c>
      <c r="AB23" s="68" t="str">
        <f>IF(AND((AB22&gt;0),(AB21&gt;0)),(AB22/AB21),"")</f>
        <v/>
      </c>
      <c r="AC23" s="4" t="s">
        <v>3</v>
      </c>
      <c r="AD23" s="68" t="str">
        <f t="shared" ref="AD23" si="136">IF(AND((AD22&gt;0),(AD21&gt;0)),(AD22/AD21),"")</f>
        <v/>
      </c>
      <c r="AE23" s="4" t="s">
        <v>3</v>
      </c>
      <c r="AF23" s="68" t="str">
        <f t="shared" ref="AF23" si="137">IF(AND((AF22&gt;0),(AF21&gt;0)),(AF22/AF21),"")</f>
        <v/>
      </c>
      <c r="AG23" s="4" t="s">
        <v>3</v>
      </c>
      <c r="AH23" s="68" t="str">
        <f t="shared" ref="AH23" si="138">IF(AND((AH22&gt;0),(AH21&gt;0)),(AH22/AH21),"")</f>
        <v/>
      </c>
      <c r="AI23" s="4" t="s">
        <v>3</v>
      </c>
      <c r="AJ23" s="68" t="str">
        <f t="shared" ref="AJ23" si="139">IF(AND((AJ22&gt;0),(AJ21&gt;0)),(AJ22/AJ21),"")</f>
        <v/>
      </c>
      <c r="AK23" s="4" t="s">
        <v>3</v>
      </c>
      <c r="AL23" s="68" t="str">
        <f t="shared" ref="AL23" si="140">IF(AND((AL22&gt;0),(AL21&gt;0)),(AL22/AL21),"")</f>
        <v/>
      </c>
      <c r="AM23" s="4" t="s">
        <v>3</v>
      </c>
      <c r="AN23" s="68" t="str">
        <f t="shared" ref="AN23" si="141">IF(AND((AN22&gt;0),(AN21&gt;0)),(AN22/AN21),"")</f>
        <v/>
      </c>
      <c r="AO23" s="4" t="s">
        <v>3</v>
      </c>
      <c r="AP23" s="68" t="str">
        <f t="shared" ref="AP23" si="142">IF(AND((AP22&gt;0),(AP21&gt;0)),(AP22/AP21),"")</f>
        <v/>
      </c>
      <c r="AQ23" s="4" t="s">
        <v>3</v>
      </c>
      <c r="AR23" s="68" t="str">
        <f t="shared" ref="AR23" si="143">IF(AND((AR22&gt;0),(AR21&gt;0)),(AR22/AR21),"")</f>
        <v/>
      </c>
      <c r="AS23" s="4" t="s">
        <v>3</v>
      </c>
      <c r="AT23" s="68" t="str">
        <f t="shared" ref="AT23" si="144">IF(AND((AT22&gt;0),(AT21&gt;0)),(AT22/AT21),"")</f>
        <v/>
      </c>
      <c r="AU23" s="4" t="s">
        <v>3</v>
      </c>
      <c r="AV23" s="68" t="str">
        <f t="shared" ref="AV23" si="145">IF(AND((AV22&gt;0),(AV21&gt;0)),(AV22/AV21),"")</f>
        <v/>
      </c>
      <c r="AW23" s="4" t="s">
        <v>3</v>
      </c>
      <c r="AX23" s="68" t="str">
        <f t="shared" ref="AX23" si="146">IF(AND((AX22&gt;0),(AX21&gt;0)),(AX22/AX21),"")</f>
        <v/>
      </c>
      <c r="AY23" s="4" t="s">
        <v>3</v>
      </c>
      <c r="AZ23" s="68" t="str">
        <f t="shared" ref="AZ23" si="147">IF(AND((AZ22&gt;0),(AZ21&gt;0)),(AZ22/AZ21),"")</f>
        <v/>
      </c>
      <c r="BA23" s="4" t="s">
        <v>3</v>
      </c>
      <c r="BB23" s="68" t="str">
        <f t="shared" ref="BB23" si="148">IF(AND((BB22&gt;0),(BB21&gt;0)),(BB22/BB21),"")</f>
        <v/>
      </c>
      <c r="BC23" s="4" t="s">
        <v>3</v>
      </c>
      <c r="BD23" s="68" t="str">
        <f t="shared" ref="BD23" si="149">IF(AND((BD22&gt;0),(BD21&gt;0)),(BD22/BD21),"")</f>
        <v/>
      </c>
      <c r="BE23" s="4" t="s">
        <v>3</v>
      </c>
      <c r="BF23" s="68" t="str">
        <f t="shared" ref="BF23" si="150">IF(AND((BF22&gt;0),(BF21&gt;0)),(BF22/BF21),"")</f>
        <v/>
      </c>
      <c r="BG23" s="4" t="s">
        <v>3</v>
      </c>
      <c r="BH23" s="68" t="str">
        <f t="shared" ref="BH23" si="151">IF(AND((BH22&gt;0),(BH21&gt;0)),(BH22/BH21),"")</f>
        <v/>
      </c>
      <c r="BI23" s="4" t="s">
        <v>3</v>
      </c>
      <c r="BK23" s="57" t="s">
        <v>28</v>
      </c>
      <c r="BL23" s="30">
        <f t="shared" si="16"/>
        <v>2</v>
      </c>
      <c r="BM23" s="40">
        <f t="shared" si="17"/>
        <v>0.1793103448275862</v>
      </c>
      <c r="BN23" s="22" t="str">
        <f t="shared" si="18"/>
        <v>–</v>
      </c>
      <c r="BO23" s="41">
        <f t="shared" si="19"/>
        <v>0.18421052631578946</v>
      </c>
      <c r="BP23" s="24" t="str">
        <f t="shared" si="20"/>
        <v/>
      </c>
      <c r="BQ23" s="6" t="s">
        <v>3</v>
      </c>
      <c r="BR23" s="26" t="str">
        <f t="shared" si="21"/>
        <v/>
      </c>
      <c r="BS23" s="42">
        <f t="shared" si="22"/>
        <v>0.18176043557168783</v>
      </c>
      <c r="BT23" s="28" t="s">
        <v>3</v>
      </c>
      <c r="BU23" s="43">
        <f t="shared" si="23"/>
        <v>3.4649515593533128E-3</v>
      </c>
      <c r="BV23" s="29" t="s">
        <v>3</v>
      </c>
      <c r="BW23" s="43">
        <f t="shared" si="24"/>
        <v>0.1793103448275862</v>
      </c>
      <c r="BX23" s="25" t="s">
        <v>3</v>
      </c>
    </row>
    <row r="24" spans="1:76" ht="16.5" customHeight="1" x14ac:dyDescent="0.2">
      <c r="A24" s="15" t="s">
        <v>63</v>
      </c>
      <c r="B24" s="17"/>
      <c r="C24" s="3"/>
      <c r="D24" s="17"/>
      <c r="E24" s="3"/>
      <c r="F24" s="17"/>
      <c r="G24" s="3"/>
      <c r="H24" s="17"/>
      <c r="I24" s="3"/>
      <c r="J24" s="17"/>
      <c r="K24" s="3"/>
      <c r="L24" s="17"/>
      <c r="M24" s="3"/>
      <c r="N24" s="17"/>
      <c r="O24" s="3"/>
      <c r="P24" s="17"/>
      <c r="Q24" s="3"/>
      <c r="R24" s="17"/>
      <c r="S24" s="3"/>
      <c r="T24" s="17"/>
      <c r="U24" s="3"/>
      <c r="V24" s="17"/>
      <c r="W24" s="3"/>
      <c r="X24" s="17"/>
      <c r="Y24" s="3"/>
      <c r="Z24" s="17"/>
      <c r="AA24" s="3"/>
      <c r="AB24" s="17"/>
      <c r="AC24" s="3"/>
      <c r="AD24" s="17"/>
      <c r="AE24" s="3"/>
      <c r="AF24" s="17"/>
      <c r="AG24" s="3"/>
      <c r="AH24" s="17"/>
      <c r="AI24" s="3"/>
      <c r="AJ24" s="17"/>
      <c r="AK24" s="3"/>
      <c r="AL24" s="17"/>
      <c r="AM24" s="3"/>
      <c r="AN24" s="17"/>
      <c r="AO24" s="3"/>
      <c r="AP24" s="17"/>
      <c r="AQ24" s="3"/>
      <c r="AR24" s="17"/>
      <c r="AS24" s="3"/>
      <c r="AT24" s="17"/>
      <c r="AU24" s="3"/>
      <c r="AV24" s="17"/>
      <c r="AW24" s="3"/>
      <c r="AX24" s="17"/>
      <c r="AY24" s="3"/>
      <c r="AZ24" s="17"/>
      <c r="BA24" s="3"/>
      <c r="BB24" s="17"/>
      <c r="BC24" s="3"/>
      <c r="BD24" s="17"/>
      <c r="BE24" s="3"/>
      <c r="BF24" s="17"/>
      <c r="BG24" s="3"/>
      <c r="BH24" s="17"/>
      <c r="BI24" s="3"/>
      <c r="BK24" s="56" t="s">
        <v>16</v>
      </c>
      <c r="BL24" s="30"/>
      <c r="BM24" s="21"/>
      <c r="BN24" s="22"/>
      <c r="BO24" s="23"/>
      <c r="BP24" s="24"/>
      <c r="BQ24" s="25"/>
      <c r="BR24" s="26"/>
      <c r="BS24" s="27"/>
      <c r="BT24" s="28"/>
      <c r="BU24" s="22"/>
      <c r="BV24" s="29"/>
      <c r="BW24" s="22"/>
      <c r="BX24" s="25"/>
    </row>
    <row r="25" spans="1:76" ht="16.5" customHeight="1" x14ac:dyDescent="0.2">
      <c r="A25" s="10" t="s">
        <v>26</v>
      </c>
      <c r="B25" s="19">
        <v>14.7</v>
      </c>
      <c r="C25" s="4">
        <f>IF(AND((B25&gt;0),(B$4&gt;0)),(B25/B$4*100),"")</f>
        <v>35.853658536585364</v>
      </c>
      <c r="D25" s="19">
        <v>15.1</v>
      </c>
      <c r="E25" s="4">
        <f>IF(AND((D25&gt;0),(D$4&gt;0)),(D25/D$4*100),"")</f>
        <v>30.019880715705767</v>
      </c>
      <c r="F25" s="19"/>
      <c r="G25" s="4" t="str">
        <f>IF(AND((F25&gt;0),(F$4&gt;0)),(F25/F$4*100),"")</f>
        <v/>
      </c>
      <c r="H25" s="19"/>
      <c r="I25" s="4" t="str">
        <f>IF(AND((H25&gt;0),(H$4&gt;0)),(H25/H$4*100),"")</f>
        <v/>
      </c>
      <c r="J25" s="19"/>
      <c r="K25" s="4" t="str">
        <f>IF(AND((J25&gt;0),(J$4&gt;0)),(J25/J$4*100),"")</f>
        <v/>
      </c>
      <c r="L25" s="19"/>
      <c r="M25" s="4" t="str">
        <f>IF(AND((L25&gt;0),(L$4&gt;0)),(L25/L$4*100),"")</f>
        <v/>
      </c>
      <c r="N25" s="19"/>
      <c r="O25" s="4" t="str">
        <f>IF(AND((N25&gt;0),(N$4&gt;0)),(N25/N$4*100),"")</f>
        <v/>
      </c>
      <c r="P25" s="19"/>
      <c r="Q25" s="4" t="str">
        <f>IF(AND((P25&gt;0),(P$4&gt;0)),(P25/P$4*100),"")</f>
        <v/>
      </c>
      <c r="R25" s="19"/>
      <c r="S25" s="4" t="str">
        <f>IF(AND((R25&gt;0),(R$4&gt;0)),(R25/R$4*100),"")</f>
        <v/>
      </c>
      <c r="T25" s="19"/>
      <c r="U25" s="4" t="str">
        <f>IF(AND((T25&gt;0),(T$4&gt;0)),(T25/T$4*100),"")</f>
        <v/>
      </c>
      <c r="V25" s="19"/>
      <c r="W25" s="4" t="str">
        <f>IF(AND((V25&gt;0),(V$4&gt;0)),(V25/V$4*100),"")</f>
        <v/>
      </c>
      <c r="X25" s="19"/>
      <c r="Y25" s="4" t="str">
        <f>IF(AND((X25&gt;0),(X$4&gt;0)),(X25/X$4*100),"")</f>
        <v/>
      </c>
      <c r="Z25" s="19"/>
      <c r="AA25" s="4" t="str">
        <f>IF(AND((Z25&gt;0),(Z$4&gt;0)),(Z25/Z$4*100),"")</f>
        <v/>
      </c>
      <c r="AB25" s="19"/>
      <c r="AC25" s="4" t="str">
        <f>IF(AND((AB25&gt;0),(AB$4&gt;0)),(AB25/AB$4*100),"")</f>
        <v/>
      </c>
      <c r="AD25" s="19"/>
      <c r="AE25" s="4" t="str">
        <f t="shared" ref="AE25:AE26" si="152">IF(AND((AD25&gt;0),(AD$4&gt;0)),(AD25/AD$4*100),"")</f>
        <v/>
      </c>
      <c r="AF25" s="19"/>
      <c r="AG25" s="4" t="str">
        <f t="shared" ref="AG25:AG26" si="153">IF(AND((AF25&gt;0),(AF$4&gt;0)),(AF25/AF$4*100),"")</f>
        <v/>
      </c>
      <c r="AH25" s="19"/>
      <c r="AI25" s="4" t="str">
        <f t="shared" ref="AI25:AI26" si="154">IF(AND((AH25&gt;0),(AH$4&gt;0)),(AH25/AH$4*100),"")</f>
        <v/>
      </c>
      <c r="AJ25" s="19"/>
      <c r="AK25" s="4" t="str">
        <f t="shared" ref="AK25:AK26" si="155">IF(AND((AJ25&gt;0),(AJ$4&gt;0)),(AJ25/AJ$4*100),"")</f>
        <v/>
      </c>
      <c r="AL25" s="19"/>
      <c r="AM25" s="4" t="str">
        <f t="shared" ref="AM25:AM26" si="156">IF(AND((AL25&gt;0),(AL$4&gt;0)),(AL25/AL$4*100),"")</f>
        <v/>
      </c>
      <c r="AN25" s="19"/>
      <c r="AO25" s="4" t="str">
        <f t="shared" ref="AO25:AO26" si="157">IF(AND((AN25&gt;0),(AN$4&gt;0)),(AN25/AN$4*100),"")</f>
        <v/>
      </c>
      <c r="AP25" s="19"/>
      <c r="AQ25" s="4" t="str">
        <f t="shared" ref="AQ25:AQ26" si="158">IF(AND((AP25&gt;0),(AP$4&gt;0)),(AP25/AP$4*100),"")</f>
        <v/>
      </c>
      <c r="AR25" s="19"/>
      <c r="AS25" s="4" t="str">
        <f t="shared" ref="AS25:AS26" si="159">IF(AND((AR25&gt;0),(AR$4&gt;0)),(AR25/AR$4*100),"")</f>
        <v/>
      </c>
      <c r="AT25" s="19"/>
      <c r="AU25" s="4" t="str">
        <f t="shared" ref="AU25:AU26" si="160">IF(AND((AT25&gt;0),(AT$4&gt;0)),(AT25/AT$4*100),"")</f>
        <v/>
      </c>
      <c r="AV25" s="19"/>
      <c r="AW25" s="4" t="str">
        <f t="shared" ref="AW25:AW26" si="161">IF(AND((AV25&gt;0),(AV$4&gt;0)),(AV25/AV$4*100),"")</f>
        <v/>
      </c>
      <c r="AX25" s="19"/>
      <c r="AY25" s="4" t="str">
        <f t="shared" ref="AY25:AY26" si="162">IF(AND((AX25&gt;0),(AX$4&gt;0)),(AX25/AX$4*100),"")</f>
        <v/>
      </c>
      <c r="AZ25" s="19"/>
      <c r="BA25" s="4" t="str">
        <f t="shared" ref="BA25:BA26" si="163">IF(AND((AZ25&gt;0),(AZ$4&gt;0)),(AZ25/AZ$4*100),"")</f>
        <v/>
      </c>
      <c r="BB25" s="19"/>
      <c r="BC25" s="4" t="str">
        <f t="shared" ref="BC25:BC26" si="164">IF(AND((BB25&gt;0),(BB$4&gt;0)),(BB25/BB$4*100),"")</f>
        <v/>
      </c>
      <c r="BD25" s="19"/>
      <c r="BE25" s="4" t="str">
        <f t="shared" ref="BE25:BE26" si="165">IF(AND((BD25&gt;0),(BD$4&gt;0)),(BD25/BD$4*100),"")</f>
        <v/>
      </c>
      <c r="BF25" s="19"/>
      <c r="BG25" s="4" t="str">
        <f t="shared" ref="BG25:BG26" si="166">IF(AND((BF25&gt;0),(BF$4&gt;0)),(BF25/BF$4*100),"")</f>
        <v/>
      </c>
      <c r="BH25" s="19"/>
      <c r="BI25" s="4" t="str">
        <f t="shared" ref="BI25:BI26" si="167">IF(AND((BH25&gt;0),(BH$4&gt;0)),(BH25/BH$4*100),"")</f>
        <v/>
      </c>
      <c r="BK25" s="57" t="s">
        <v>26</v>
      </c>
      <c r="BL25" s="30">
        <f t="shared" si="16"/>
        <v>2</v>
      </c>
      <c r="BM25" s="31">
        <f t="shared" si="17"/>
        <v>14.7</v>
      </c>
      <c r="BN25" s="32" t="str">
        <f t="shared" si="18"/>
        <v>–</v>
      </c>
      <c r="BO25" s="33">
        <f t="shared" si="19"/>
        <v>15.1</v>
      </c>
      <c r="BP25" s="34">
        <f t="shared" si="20"/>
        <v>30.019880715705767</v>
      </c>
      <c r="BQ25" s="35" t="str">
        <f t="shared" si="41"/>
        <v>–</v>
      </c>
      <c r="BR25" s="36">
        <f t="shared" si="21"/>
        <v>35.853658536585364</v>
      </c>
      <c r="BS25" s="37">
        <f t="shared" si="22"/>
        <v>14.899999999999999</v>
      </c>
      <c r="BT25" s="38">
        <f t="shared" si="22"/>
        <v>32.936769626145562</v>
      </c>
      <c r="BU25" s="32">
        <f t="shared" si="23"/>
        <v>0.28284271247461928</v>
      </c>
      <c r="BV25" s="39">
        <f t="shared" si="23"/>
        <v>4.125103857079643</v>
      </c>
      <c r="BW25" s="32">
        <f t="shared" si="24"/>
        <v>14.7</v>
      </c>
      <c r="BX25" s="35">
        <f t="shared" si="24"/>
        <v>35.853658536585364</v>
      </c>
    </row>
    <row r="26" spans="1:76" ht="16.5" customHeight="1" x14ac:dyDescent="0.2">
      <c r="A26" s="10" t="s">
        <v>27</v>
      </c>
      <c r="B26" s="19">
        <v>2.6</v>
      </c>
      <c r="C26" s="4">
        <f>IF(AND((B26&gt;0),(B$4&gt;0)),(B26/B$4*100),"")</f>
        <v>6.3414634146341466</v>
      </c>
      <c r="D26" s="19">
        <v>2.4</v>
      </c>
      <c r="E26" s="4">
        <f>IF(AND((D26&gt;0),(D$4&gt;0)),(D26/D$4*100),"")</f>
        <v>4.7713717693836974</v>
      </c>
      <c r="F26" s="19"/>
      <c r="G26" s="4" t="str">
        <f>IF(AND((F26&gt;0),(F$4&gt;0)),(F26/F$4*100),"")</f>
        <v/>
      </c>
      <c r="H26" s="19"/>
      <c r="I26" s="4" t="str">
        <f>IF(AND((H26&gt;0),(H$4&gt;0)),(H26/H$4*100),"")</f>
        <v/>
      </c>
      <c r="J26" s="19"/>
      <c r="K26" s="4" t="str">
        <f>IF(AND((J26&gt;0),(J$4&gt;0)),(J26/J$4*100),"")</f>
        <v/>
      </c>
      <c r="L26" s="19"/>
      <c r="M26" s="4" t="str">
        <f>IF(AND((L26&gt;0),(L$4&gt;0)),(L26/L$4*100),"")</f>
        <v/>
      </c>
      <c r="N26" s="19"/>
      <c r="O26" s="4" t="str">
        <f>IF(AND((N26&gt;0),(N$4&gt;0)),(N26/N$4*100),"")</f>
        <v/>
      </c>
      <c r="P26" s="19"/>
      <c r="Q26" s="4" t="str">
        <f>IF(AND((P26&gt;0),(P$4&gt;0)),(P26/P$4*100),"")</f>
        <v/>
      </c>
      <c r="R26" s="19"/>
      <c r="S26" s="4" t="str">
        <f>IF(AND((R26&gt;0),(R$4&gt;0)),(R26/R$4*100),"")</f>
        <v/>
      </c>
      <c r="T26" s="19"/>
      <c r="U26" s="4" t="str">
        <f>IF(AND((T26&gt;0),(T$4&gt;0)),(T26/T$4*100),"")</f>
        <v/>
      </c>
      <c r="V26" s="19"/>
      <c r="W26" s="4" t="str">
        <f>IF(AND((V26&gt;0),(V$4&gt;0)),(V26/V$4*100),"")</f>
        <v/>
      </c>
      <c r="X26" s="19"/>
      <c r="Y26" s="4" t="str">
        <f>IF(AND((X26&gt;0),(X$4&gt;0)),(X26/X$4*100),"")</f>
        <v/>
      </c>
      <c r="Z26" s="19"/>
      <c r="AA26" s="4" t="str">
        <f>IF(AND((Z26&gt;0),(Z$4&gt;0)),(Z26/Z$4*100),"")</f>
        <v/>
      </c>
      <c r="AB26" s="19"/>
      <c r="AC26" s="4" t="str">
        <f>IF(AND((AB26&gt;0),(AB$4&gt;0)),(AB26/AB$4*100),"")</f>
        <v/>
      </c>
      <c r="AD26" s="19"/>
      <c r="AE26" s="4" t="str">
        <f t="shared" si="152"/>
        <v/>
      </c>
      <c r="AF26" s="19"/>
      <c r="AG26" s="4" t="str">
        <f t="shared" si="153"/>
        <v/>
      </c>
      <c r="AH26" s="19"/>
      <c r="AI26" s="4" t="str">
        <f t="shared" si="154"/>
        <v/>
      </c>
      <c r="AJ26" s="19"/>
      <c r="AK26" s="4" t="str">
        <f t="shared" si="155"/>
        <v/>
      </c>
      <c r="AL26" s="19"/>
      <c r="AM26" s="4" t="str">
        <f t="shared" si="156"/>
        <v/>
      </c>
      <c r="AN26" s="19"/>
      <c r="AO26" s="4" t="str">
        <f t="shared" si="157"/>
        <v/>
      </c>
      <c r="AP26" s="19"/>
      <c r="AQ26" s="4" t="str">
        <f t="shared" si="158"/>
        <v/>
      </c>
      <c r="AR26" s="19"/>
      <c r="AS26" s="4" t="str">
        <f t="shared" si="159"/>
        <v/>
      </c>
      <c r="AT26" s="19"/>
      <c r="AU26" s="4" t="str">
        <f t="shared" si="160"/>
        <v/>
      </c>
      <c r="AV26" s="19"/>
      <c r="AW26" s="4" t="str">
        <f t="shared" si="161"/>
        <v/>
      </c>
      <c r="AX26" s="19"/>
      <c r="AY26" s="4" t="str">
        <f t="shared" si="162"/>
        <v/>
      </c>
      <c r="AZ26" s="19"/>
      <c r="BA26" s="4" t="str">
        <f t="shared" si="163"/>
        <v/>
      </c>
      <c r="BB26" s="19"/>
      <c r="BC26" s="4" t="str">
        <f t="shared" si="164"/>
        <v/>
      </c>
      <c r="BD26" s="19"/>
      <c r="BE26" s="4" t="str">
        <f t="shared" si="165"/>
        <v/>
      </c>
      <c r="BF26" s="19"/>
      <c r="BG26" s="4" t="str">
        <f t="shared" si="166"/>
        <v/>
      </c>
      <c r="BH26" s="19"/>
      <c r="BI26" s="4" t="str">
        <f t="shared" si="167"/>
        <v/>
      </c>
      <c r="BK26" s="57" t="s">
        <v>27</v>
      </c>
      <c r="BL26" s="30">
        <f t="shared" si="16"/>
        <v>2</v>
      </c>
      <c r="BM26" s="31">
        <f t="shared" si="17"/>
        <v>2.4</v>
      </c>
      <c r="BN26" s="32" t="str">
        <f t="shared" si="18"/>
        <v>–</v>
      </c>
      <c r="BO26" s="33">
        <f t="shared" si="19"/>
        <v>2.6</v>
      </c>
      <c r="BP26" s="34">
        <f t="shared" si="20"/>
        <v>4.7713717693836974</v>
      </c>
      <c r="BQ26" s="35" t="str">
        <f t="shared" si="41"/>
        <v>–</v>
      </c>
      <c r="BR26" s="36">
        <f t="shared" si="21"/>
        <v>6.3414634146341466</v>
      </c>
      <c r="BS26" s="37">
        <f t="shared" si="22"/>
        <v>2.5</v>
      </c>
      <c r="BT26" s="38">
        <f t="shared" si="22"/>
        <v>5.5564175920089216</v>
      </c>
      <c r="BU26" s="32">
        <f t="shared" si="23"/>
        <v>0.14142135623730964</v>
      </c>
      <c r="BV26" s="39">
        <f t="shared" si="23"/>
        <v>1.1102224494409412</v>
      </c>
      <c r="BW26" s="32">
        <f t="shared" si="24"/>
        <v>2.6</v>
      </c>
      <c r="BX26" s="35">
        <f t="shared" si="24"/>
        <v>6.3414634146341466</v>
      </c>
    </row>
    <row r="27" spans="1:76" ht="16.5" customHeight="1" x14ac:dyDescent="0.2">
      <c r="A27" s="10" t="s">
        <v>65</v>
      </c>
      <c r="B27" s="68">
        <f>IF(AND((B26&gt;0),(B25&gt;0)),(B26/B25),"")</f>
        <v>0.17687074829931973</v>
      </c>
      <c r="C27" s="4" t="s">
        <v>3</v>
      </c>
      <c r="D27" s="68">
        <f>IF(AND((D26&gt;0),(D25&gt;0)),(D26/D25),"")</f>
        <v>0.15894039735099338</v>
      </c>
      <c r="E27" s="4" t="s">
        <v>3</v>
      </c>
      <c r="F27" s="68" t="str">
        <f>IF(AND((F26&gt;0),(F25&gt;0)),(F26/F25),"")</f>
        <v/>
      </c>
      <c r="G27" s="4" t="s">
        <v>3</v>
      </c>
      <c r="H27" s="68" t="str">
        <f>IF(AND((H26&gt;0),(H25&gt;0)),(H26/H25),"")</f>
        <v/>
      </c>
      <c r="I27" s="4" t="s">
        <v>3</v>
      </c>
      <c r="J27" s="68" t="str">
        <f>IF(AND((J26&gt;0),(J25&gt;0)),(J26/J25),"")</f>
        <v/>
      </c>
      <c r="K27" s="4" t="s">
        <v>3</v>
      </c>
      <c r="L27" s="68" t="str">
        <f>IF(AND((L26&gt;0),(L25&gt;0)),(L26/L25),"")</f>
        <v/>
      </c>
      <c r="M27" s="4" t="s">
        <v>3</v>
      </c>
      <c r="N27" s="68" t="str">
        <f>IF(AND((N26&gt;0),(N25&gt;0)),(N26/N25),"")</f>
        <v/>
      </c>
      <c r="O27" s="4" t="s">
        <v>3</v>
      </c>
      <c r="P27" s="68" t="str">
        <f>IF(AND((P26&gt;0),(P25&gt;0)),(P26/P25),"")</f>
        <v/>
      </c>
      <c r="Q27" s="4" t="s">
        <v>3</v>
      </c>
      <c r="R27" s="68" t="str">
        <f>IF(AND((R26&gt;0),(R25&gt;0)),(R26/R25),"")</f>
        <v/>
      </c>
      <c r="S27" s="4" t="s">
        <v>3</v>
      </c>
      <c r="T27" s="68" t="str">
        <f>IF(AND((T26&gt;0),(T25&gt;0)),(T26/T25),"")</f>
        <v/>
      </c>
      <c r="U27" s="4" t="s">
        <v>3</v>
      </c>
      <c r="V27" s="68" t="str">
        <f>IF(AND((V26&gt;0),(V25&gt;0)),(V26/V25),"")</f>
        <v/>
      </c>
      <c r="W27" s="4" t="s">
        <v>3</v>
      </c>
      <c r="X27" s="68" t="str">
        <f>IF(AND((X26&gt;0),(X25&gt;0)),(X26/X25),"")</f>
        <v/>
      </c>
      <c r="Y27" s="4" t="s">
        <v>3</v>
      </c>
      <c r="Z27" s="68" t="str">
        <f>IF(AND((Z26&gt;0),(Z25&gt;0)),(Z26/Z25),"")</f>
        <v/>
      </c>
      <c r="AA27" s="4" t="s">
        <v>3</v>
      </c>
      <c r="AB27" s="68" t="str">
        <f>IF(AND((AB26&gt;0),(AB25&gt;0)),(AB26/AB25),"")</f>
        <v/>
      </c>
      <c r="AC27" s="4" t="s">
        <v>3</v>
      </c>
      <c r="AD27" s="68" t="str">
        <f t="shared" ref="AD27" si="168">IF(AND((AD26&gt;0),(AD25&gt;0)),(AD26/AD25),"")</f>
        <v/>
      </c>
      <c r="AE27" s="4" t="s">
        <v>3</v>
      </c>
      <c r="AF27" s="68" t="str">
        <f t="shared" ref="AF27" si="169">IF(AND((AF26&gt;0),(AF25&gt;0)),(AF26/AF25),"")</f>
        <v/>
      </c>
      <c r="AG27" s="4" t="s">
        <v>3</v>
      </c>
      <c r="AH27" s="68" t="str">
        <f t="shared" ref="AH27" si="170">IF(AND((AH26&gt;0),(AH25&gt;0)),(AH26/AH25),"")</f>
        <v/>
      </c>
      <c r="AI27" s="4" t="s">
        <v>3</v>
      </c>
      <c r="AJ27" s="68" t="str">
        <f t="shared" ref="AJ27" si="171">IF(AND((AJ26&gt;0),(AJ25&gt;0)),(AJ26/AJ25),"")</f>
        <v/>
      </c>
      <c r="AK27" s="4" t="s">
        <v>3</v>
      </c>
      <c r="AL27" s="68" t="str">
        <f t="shared" ref="AL27" si="172">IF(AND((AL26&gt;0),(AL25&gt;0)),(AL26/AL25),"")</f>
        <v/>
      </c>
      <c r="AM27" s="4" t="s">
        <v>3</v>
      </c>
      <c r="AN27" s="68" t="str">
        <f t="shared" ref="AN27" si="173">IF(AND((AN26&gt;0),(AN25&gt;0)),(AN26/AN25),"")</f>
        <v/>
      </c>
      <c r="AO27" s="4" t="s">
        <v>3</v>
      </c>
      <c r="AP27" s="68" t="str">
        <f t="shared" ref="AP27" si="174">IF(AND((AP26&gt;0),(AP25&gt;0)),(AP26/AP25),"")</f>
        <v/>
      </c>
      <c r="AQ27" s="4" t="s">
        <v>3</v>
      </c>
      <c r="AR27" s="68" t="str">
        <f t="shared" ref="AR27" si="175">IF(AND((AR26&gt;0),(AR25&gt;0)),(AR26/AR25),"")</f>
        <v/>
      </c>
      <c r="AS27" s="4" t="s">
        <v>3</v>
      </c>
      <c r="AT27" s="68" t="str">
        <f t="shared" ref="AT27" si="176">IF(AND((AT26&gt;0),(AT25&gt;0)),(AT26/AT25),"")</f>
        <v/>
      </c>
      <c r="AU27" s="4" t="s">
        <v>3</v>
      </c>
      <c r="AV27" s="68" t="str">
        <f t="shared" ref="AV27" si="177">IF(AND((AV26&gt;0),(AV25&gt;0)),(AV26/AV25),"")</f>
        <v/>
      </c>
      <c r="AW27" s="4" t="s">
        <v>3</v>
      </c>
      <c r="AX27" s="68" t="str">
        <f t="shared" ref="AX27" si="178">IF(AND((AX26&gt;0),(AX25&gt;0)),(AX26/AX25),"")</f>
        <v/>
      </c>
      <c r="AY27" s="4" t="s">
        <v>3</v>
      </c>
      <c r="AZ27" s="68" t="str">
        <f t="shared" ref="AZ27" si="179">IF(AND((AZ26&gt;0),(AZ25&gt;0)),(AZ26/AZ25),"")</f>
        <v/>
      </c>
      <c r="BA27" s="4" t="s">
        <v>3</v>
      </c>
      <c r="BB27" s="68" t="str">
        <f t="shared" ref="BB27" si="180">IF(AND((BB26&gt;0),(BB25&gt;0)),(BB26/BB25),"")</f>
        <v/>
      </c>
      <c r="BC27" s="4" t="s">
        <v>3</v>
      </c>
      <c r="BD27" s="68" t="str">
        <f t="shared" ref="BD27" si="181">IF(AND((BD26&gt;0),(BD25&gt;0)),(BD26/BD25),"")</f>
        <v/>
      </c>
      <c r="BE27" s="4" t="s">
        <v>3</v>
      </c>
      <c r="BF27" s="68" t="str">
        <f t="shared" ref="BF27" si="182">IF(AND((BF26&gt;0),(BF25&gt;0)),(BF26/BF25),"")</f>
        <v/>
      </c>
      <c r="BG27" s="4" t="s">
        <v>3</v>
      </c>
      <c r="BH27" s="68" t="str">
        <f t="shared" ref="BH27" si="183">IF(AND((BH26&gt;0),(BH25&gt;0)),(BH26/BH25),"")</f>
        <v/>
      </c>
      <c r="BI27" s="4" t="s">
        <v>3</v>
      </c>
      <c r="BK27" s="57" t="s">
        <v>28</v>
      </c>
      <c r="BL27" s="30">
        <f t="shared" si="16"/>
        <v>2</v>
      </c>
      <c r="BM27" s="40">
        <f t="shared" si="17"/>
        <v>0.15894039735099338</v>
      </c>
      <c r="BN27" s="22" t="str">
        <f t="shared" si="18"/>
        <v>–</v>
      </c>
      <c r="BO27" s="41">
        <f t="shared" si="19"/>
        <v>0.17687074829931973</v>
      </c>
      <c r="BP27" s="24" t="str">
        <f t="shared" si="20"/>
        <v/>
      </c>
      <c r="BQ27" s="6" t="s">
        <v>3</v>
      </c>
      <c r="BR27" s="26" t="str">
        <f t="shared" si="21"/>
        <v/>
      </c>
      <c r="BS27" s="42">
        <f t="shared" si="22"/>
        <v>0.16790557282515656</v>
      </c>
      <c r="BT27" s="28" t="s">
        <v>3</v>
      </c>
      <c r="BU27" s="43">
        <f t="shared" si="23"/>
        <v>1.2678672744616202E-2</v>
      </c>
      <c r="BV27" s="29" t="s">
        <v>3</v>
      </c>
      <c r="BW27" s="43">
        <f t="shared" si="24"/>
        <v>0.17687074829931973</v>
      </c>
      <c r="BX27" s="25" t="s">
        <v>3</v>
      </c>
    </row>
    <row r="28" spans="1:76" ht="16.5" customHeight="1" x14ac:dyDescent="0.2">
      <c r="A28" s="15" t="s">
        <v>64</v>
      </c>
      <c r="B28" s="17"/>
      <c r="C28" s="3"/>
      <c r="D28" s="17"/>
      <c r="E28" s="3"/>
      <c r="F28" s="17"/>
      <c r="G28" s="3"/>
      <c r="H28" s="17"/>
      <c r="I28" s="3"/>
      <c r="J28" s="17"/>
      <c r="K28" s="3"/>
      <c r="L28" s="17"/>
      <c r="M28" s="3"/>
      <c r="N28" s="17"/>
      <c r="O28" s="3"/>
      <c r="P28" s="17"/>
      <c r="Q28" s="3"/>
      <c r="R28" s="17"/>
      <c r="S28" s="3"/>
      <c r="T28" s="17"/>
      <c r="U28" s="3"/>
      <c r="V28" s="17"/>
      <c r="W28" s="3"/>
      <c r="X28" s="17"/>
      <c r="Y28" s="3"/>
      <c r="Z28" s="17"/>
      <c r="AA28" s="3"/>
      <c r="AB28" s="17"/>
      <c r="AC28" s="3"/>
      <c r="AD28" s="17"/>
      <c r="AE28" s="3"/>
      <c r="AF28" s="17"/>
      <c r="AG28" s="3"/>
      <c r="AH28" s="17"/>
      <c r="AI28" s="3"/>
      <c r="AJ28" s="17"/>
      <c r="AK28" s="3"/>
      <c r="AL28" s="17"/>
      <c r="AM28" s="3"/>
      <c r="AN28" s="17"/>
      <c r="AO28" s="3"/>
      <c r="AP28" s="17"/>
      <c r="AQ28" s="3"/>
      <c r="AR28" s="17"/>
      <c r="AS28" s="3"/>
      <c r="AT28" s="17"/>
      <c r="AU28" s="3"/>
      <c r="AV28" s="17"/>
      <c r="AW28" s="3"/>
      <c r="AX28" s="17"/>
      <c r="AY28" s="3"/>
      <c r="AZ28" s="17"/>
      <c r="BA28" s="3"/>
      <c r="BB28" s="17"/>
      <c r="BC28" s="3"/>
      <c r="BD28" s="17"/>
      <c r="BE28" s="3"/>
      <c r="BF28" s="17"/>
      <c r="BG28" s="3"/>
      <c r="BH28" s="17"/>
      <c r="BI28" s="3"/>
      <c r="BK28" s="56" t="s">
        <v>17</v>
      </c>
      <c r="BL28" s="30"/>
      <c r="BM28" s="21"/>
      <c r="BN28" s="22"/>
      <c r="BO28" s="23"/>
      <c r="BP28" s="24"/>
      <c r="BQ28" s="25"/>
      <c r="BR28" s="26"/>
      <c r="BS28" s="27"/>
      <c r="BT28" s="28"/>
      <c r="BU28" s="22"/>
      <c r="BV28" s="29"/>
      <c r="BW28" s="22"/>
      <c r="BX28" s="25"/>
    </row>
    <row r="29" spans="1:76" ht="16.5" customHeight="1" x14ac:dyDescent="0.2">
      <c r="A29" s="10" t="s">
        <v>26</v>
      </c>
      <c r="B29" s="19">
        <v>18.399999999999999</v>
      </c>
      <c r="C29" s="4">
        <f>IF(AND((B29&gt;0),(B$4&gt;0)),(B29/B$4*100),"")</f>
        <v>44.878048780487802</v>
      </c>
      <c r="D29" s="19">
        <v>17.3</v>
      </c>
      <c r="E29" s="4">
        <f>IF(AND((D29&gt;0),(D$4&gt;0)),(D29/D$4*100),"")</f>
        <v>34.393638170974157</v>
      </c>
      <c r="F29" s="19"/>
      <c r="G29" s="4" t="str">
        <f>IF(AND((F29&gt;0),(F$4&gt;0)),(F29/F$4*100),"")</f>
        <v/>
      </c>
      <c r="H29" s="19"/>
      <c r="I29" s="4" t="str">
        <f>IF(AND((H29&gt;0),(H$4&gt;0)),(H29/H$4*100),"")</f>
        <v/>
      </c>
      <c r="J29" s="19"/>
      <c r="K29" s="4" t="str">
        <f>IF(AND((J29&gt;0),(J$4&gt;0)),(J29/J$4*100),"")</f>
        <v/>
      </c>
      <c r="L29" s="19"/>
      <c r="M29" s="4" t="str">
        <f>IF(AND((L29&gt;0),(L$4&gt;0)),(L29/L$4*100),"")</f>
        <v/>
      </c>
      <c r="N29" s="19"/>
      <c r="O29" s="4" t="str">
        <f>IF(AND((N29&gt;0),(N$4&gt;0)),(N29/N$4*100),"")</f>
        <v/>
      </c>
      <c r="P29" s="19"/>
      <c r="Q29" s="4" t="str">
        <f>IF(AND((P29&gt;0),(P$4&gt;0)),(P29/P$4*100),"")</f>
        <v/>
      </c>
      <c r="R29" s="19"/>
      <c r="S29" s="4" t="str">
        <f>IF(AND((R29&gt;0),(R$4&gt;0)),(R29/R$4*100),"")</f>
        <v/>
      </c>
      <c r="T29" s="19"/>
      <c r="U29" s="4" t="str">
        <f>IF(AND((T29&gt;0),(T$4&gt;0)),(T29/T$4*100),"")</f>
        <v/>
      </c>
      <c r="V29" s="19"/>
      <c r="W29" s="4" t="str">
        <f>IF(AND((V29&gt;0),(V$4&gt;0)),(V29/V$4*100),"")</f>
        <v/>
      </c>
      <c r="X29" s="19"/>
      <c r="Y29" s="4" t="str">
        <f>IF(AND((X29&gt;0),(X$4&gt;0)),(X29/X$4*100),"")</f>
        <v/>
      </c>
      <c r="Z29" s="19"/>
      <c r="AA29" s="4" t="str">
        <f>IF(AND((Z29&gt;0),(Z$4&gt;0)),(Z29/Z$4*100),"")</f>
        <v/>
      </c>
      <c r="AB29" s="19"/>
      <c r="AC29" s="4" t="str">
        <f>IF(AND((AB29&gt;0),(AB$4&gt;0)),(AB29/AB$4*100),"")</f>
        <v/>
      </c>
      <c r="AD29" s="19"/>
      <c r="AE29" s="4" t="str">
        <f t="shared" ref="AE29:AE30" si="184">IF(AND((AD29&gt;0),(AD$4&gt;0)),(AD29/AD$4*100),"")</f>
        <v/>
      </c>
      <c r="AF29" s="19"/>
      <c r="AG29" s="4" t="str">
        <f t="shared" ref="AG29:AG30" si="185">IF(AND((AF29&gt;0),(AF$4&gt;0)),(AF29/AF$4*100),"")</f>
        <v/>
      </c>
      <c r="AH29" s="19"/>
      <c r="AI29" s="4" t="str">
        <f t="shared" ref="AI29:AI30" si="186">IF(AND((AH29&gt;0),(AH$4&gt;0)),(AH29/AH$4*100),"")</f>
        <v/>
      </c>
      <c r="AJ29" s="19"/>
      <c r="AK29" s="4" t="str">
        <f t="shared" ref="AK29:AK30" si="187">IF(AND((AJ29&gt;0),(AJ$4&gt;0)),(AJ29/AJ$4*100),"")</f>
        <v/>
      </c>
      <c r="AL29" s="19"/>
      <c r="AM29" s="4" t="str">
        <f t="shared" ref="AM29:AM30" si="188">IF(AND((AL29&gt;0),(AL$4&gt;0)),(AL29/AL$4*100),"")</f>
        <v/>
      </c>
      <c r="AN29" s="19"/>
      <c r="AO29" s="4" t="str">
        <f t="shared" ref="AO29:AO30" si="189">IF(AND((AN29&gt;0),(AN$4&gt;0)),(AN29/AN$4*100),"")</f>
        <v/>
      </c>
      <c r="AP29" s="19"/>
      <c r="AQ29" s="4" t="str">
        <f t="shared" ref="AQ29:AQ30" si="190">IF(AND((AP29&gt;0),(AP$4&gt;0)),(AP29/AP$4*100),"")</f>
        <v/>
      </c>
      <c r="AR29" s="19"/>
      <c r="AS29" s="4" t="str">
        <f t="shared" ref="AS29:AS30" si="191">IF(AND((AR29&gt;0),(AR$4&gt;0)),(AR29/AR$4*100),"")</f>
        <v/>
      </c>
      <c r="AT29" s="19"/>
      <c r="AU29" s="4" t="str">
        <f t="shared" ref="AU29:AU30" si="192">IF(AND((AT29&gt;0),(AT$4&gt;0)),(AT29/AT$4*100),"")</f>
        <v/>
      </c>
      <c r="AV29" s="19"/>
      <c r="AW29" s="4" t="str">
        <f t="shared" ref="AW29:AW30" si="193">IF(AND((AV29&gt;0),(AV$4&gt;0)),(AV29/AV$4*100),"")</f>
        <v/>
      </c>
      <c r="AX29" s="19"/>
      <c r="AY29" s="4" t="str">
        <f t="shared" ref="AY29:AY30" si="194">IF(AND((AX29&gt;0),(AX$4&gt;0)),(AX29/AX$4*100),"")</f>
        <v/>
      </c>
      <c r="AZ29" s="19"/>
      <c r="BA29" s="4" t="str">
        <f t="shared" ref="BA29:BA30" si="195">IF(AND((AZ29&gt;0),(AZ$4&gt;0)),(AZ29/AZ$4*100),"")</f>
        <v/>
      </c>
      <c r="BB29" s="19"/>
      <c r="BC29" s="4" t="str">
        <f t="shared" ref="BC29:BC30" si="196">IF(AND((BB29&gt;0),(BB$4&gt;0)),(BB29/BB$4*100),"")</f>
        <v/>
      </c>
      <c r="BD29" s="19"/>
      <c r="BE29" s="4" t="str">
        <f t="shared" ref="BE29:BE30" si="197">IF(AND((BD29&gt;0),(BD$4&gt;0)),(BD29/BD$4*100),"")</f>
        <v/>
      </c>
      <c r="BF29" s="19"/>
      <c r="BG29" s="4" t="str">
        <f t="shared" ref="BG29:BG30" si="198">IF(AND((BF29&gt;0),(BF$4&gt;0)),(BF29/BF$4*100),"")</f>
        <v/>
      </c>
      <c r="BH29" s="19"/>
      <c r="BI29" s="4" t="str">
        <f t="shared" ref="BI29:BI30" si="199">IF(AND((BH29&gt;0),(BH$4&gt;0)),(BH29/BH$4*100),"")</f>
        <v/>
      </c>
      <c r="BK29" s="57" t="s">
        <v>26</v>
      </c>
      <c r="BL29" s="30">
        <f t="shared" si="16"/>
        <v>2</v>
      </c>
      <c r="BM29" s="31">
        <f t="shared" si="17"/>
        <v>17.3</v>
      </c>
      <c r="BN29" s="32" t="str">
        <f t="shared" si="18"/>
        <v>–</v>
      </c>
      <c r="BO29" s="33">
        <f t="shared" si="19"/>
        <v>18.399999999999999</v>
      </c>
      <c r="BP29" s="34">
        <f t="shared" si="20"/>
        <v>34.393638170974157</v>
      </c>
      <c r="BQ29" s="35" t="str">
        <f t="shared" si="41"/>
        <v>–</v>
      </c>
      <c r="BR29" s="36">
        <f t="shared" si="21"/>
        <v>44.878048780487802</v>
      </c>
      <c r="BS29" s="37">
        <f t="shared" si="22"/>
        <v>17.850000000000001</v>
      </c>
      <c r="BT29" s="38">
        <f t="shared" si="22"/>
        <v>39.635843475730979</v>
      </c>
      <c r="BU29" s="32">
        <f t="shared" si="23"/>
        <v>0.77781745930520074</v>
      </c>
      <c r="BV29" s="39">
        <f t="shared" si="23"/>
        <v>7.4135978387312758</v>
      </c>
      <c r="BW29" s="32">
        <f t="shared" si="24"/>
        <v>18.399999999999999</v>
      </c>
      <c r="BX29" s="35">
        <f t="shared" si="24"/>
        <v>44.878048780487802</v>
      </c>
    </row>
    <row r="30" spans="1:76" ht="16.5" customHeight="1" x14ac:dyDescent="0.2">
      <c r="A30" s="10" t="s">
        <v>27</v>
      </c>
      <c r="B30" s="19">
        <v>4.9000000000000004</v>
      </c>
      <c r="C30" s="4">
        <f>IF(AND((B30&gt;0),(B$4&gt;0)),(B30/B$4*100),"")</f>
        <v>11.951219512195124</v>
      </c>
      <c r="D30" s="19">
        <v>3.4</v>
      </c>
      <c r="E30" s="4">
        <f>IF(AND((D30&gt;0),(D$4&gt;0)),(D30/D$4*100),"")</f>
        <v>6.7594433399602387</v>
      </c>
      <c r="F30" s="19"/>
      <c r="G30" s="4" t="str">
        <f>IF(AND((F30&gt;0),(F$4&gt;0)),(F30/F$4*100),"")</f>
        <v/>
      </c>
      <c r="H30" s="19"/>
      <c r="I30" s="4" t="str">
        <f>IF(AND((H30&gt;0),(H$4&gt;0)),(H30/H$4*100),"")</f>
        <v/>
      </c>
      <c r="J30" s="19"/>
      <c r="K30" s="4" t="str">
        <f>IF(AND((J30&gt;0),(J$4&gt;0)),(J30/J$4*100),"")</f>
        <v/>
      </c>
      <c r="L30" s="19"/>
      <c r="M30" s="4" t="str">
        <f>IF(AND((L30&gt;0),(L$4&gt;0)),(L30/L$4*100),"")</f>
        <v/>
      </c>
      <c r="N30" s="19"/>
      <c r="O30" s="4" t="str">
        <f>IF(AND((N30&gt;0),(N$4&gt;0)),(N30/N$4*100),"")</f>
        <v/>
      </c>
      <c r="P30" s="19"/>
      <c r="Q30" s="4" t="str">
        <f>IF(AND((P30&gt;0),(P$4&gt;0)),(P30/P$4*100),"")</f>
        <v/>
      </c>
      <c r="R30" s="19"/>
      <c r="S30" s="4" t="str">
        <f>IF(AND((R30&gt;0),(R$4&gt;0)),(R30/R$4*100),"")</f>
        <v/>
      </c>
      <c r="T30" s="19"/>
      <c r="U30" s="4" t="str">
        <f>IF(AND((T30&gt;0),(T$4&gt;0)),(T30/T$4*100),"")</f>
        <v/>
      </c>
      <c r="V30" s="19"/>
      <c r="W30" s="4" t="str">
        <f>IF(AND((V30&gt;0),(V$4&gt;0)),(V30/V$4*100),"")</f>
        <v/>
      </c>
      <c r="X30" s="19"/>
      <c r="Y30" s="4" t="str">
        <f>IF(AND((X30&gt;0),(X$4&gt;0)),(X30/X$4*100),"")</f>
        <v/>
      </c>
      <c r="Z30" s="19"/>
      <c r="AA30" s="4" t="str">
        <f>IF(AND((Z30&gt;0),(Z$4&gt;0)),(Z30/Z$4*100),"")</f>
        <v/>
      </c>
      <c r="AB30" s="19"/>
      <c r="AC30" s="4" t="str">
        <f>IF(AND((AB30&gt;0),(AB$4&gt;0)),(AB30/AB$4*100),"")</f>
        <v/>
      </c>
      <c r="AD30" s="19"/>
      <c r="AE30" s="4" t="str">
        <f t="shared" si="184"/>
        <v/>
      </c>
      <c r="AF30" s="19"/>
      <c r="AG30" s="4" t="str">
        <f t="shared" si="185"/>
        <v/>
      </c>
      <c r="AH30" s="19"/>
      <c r="AI30" s="4" t="str">
        <f t="shared" si="186"/>
        <v/>
      </c>
      <c r="AJ30" s="19"/>
      <c r="AK30" s="4" t="str">
        <f t="shared" si="187"/>
        <v/>
      </c>
      <c r="AL30" s="19"/>
      <c r="AM30" s="4" t="str">
        <f t="shared" si="188"/>
        <v/>
      </c>
      <c r="AN30" s="19"/>
      <c r="AO30" s="4" t="str">
        <f t="shared" si="189"/>
        <v/>
      </c>
      <c r="AP30" s="19"/>
      <c r="AQ30" s="4" t="str">
        <f t="shared" si="190"/>
        <v/>
      </c>
      <c r="AR30" s="19"/>
      <c r="AS30" s="4" t="str">
        <f t="shared" si="191"/>
        <v/>
      </c>
      <c r="AT30" s="19"/>
      <c r="AU30" s="4" t="str">
        <f t="shared" si="192"/>
        <v/>
      </c>
      <c r="AV30" s="19"/>
      <c r="AW30" s="4" t="str">
        <f t="shared" si="193"/>
        <v/>
      </c>
      <c r="AX30" s="19"/>
      <c r="AY30" s="4" t="str">
        <f t="shared" si="194"/>
        <v/>
      </c>
      <c r="AZ30" s="19"/>
      <c r="BA30" s="4" t="str">
        <f t="shared" si="195"/>
        <v/>
      </c>
      <c r="BB30" s="19"/>
      <c r="BC30" s="4" t="str">
        <f t="shared" si="196"/>
        <v/>
      </c>
      <c r="BD30" s="19"/>
      <c r="BE30" s="4" t="str">
        <f t="shared" si="197"/>
        <v/>
      </c>
      <c r="BF30" s="19"/>
      <c r="BG30" s="4" t="str">
        <f t="shared" si="198"/>
        <v/>
      </c>
      <c r="BH30" s="19"/>
      <c r="BI30" s="4" t="str">
        <f t="shared" si="199"/>
        <v/>
      </c>
      <c r="BK30" s="57" t="s">
        <v>27</v>
      </c>
      <c r="BL30" s="30">
        <f t="shared" si="16"/>
        <v>2</v>
      </c>
      <c r="BM30" s="31">
        <f t="shared" si="17"/>
        <v>3.4</v>
      </c>
      <c r="BN30" s="32" t="str">
        <f t="shared" si="18"/>
        <v>–</v>
      </c>
      <c r="BO30" s="33">
        <f t="shared" si="19"/>
        <v>4.9000000000000004</v>
      </c>
      <c r="BP30" s="34">
        <f t="shared" si="20"/>
        <v>6.7594433399602387</v>
      </c>
      <c r="BQ30" s="35" t="str">
        <f t="shared" si="41"/>
        <v>–</v>
      </c>
      <c r="BR30" s="36">
        <f t="shared" si="21"/>
        <v>11.951219512195124</v>
      </c>
      <c r="BS30" s="37">
        <f t="shared" si="22"/>
        <v>4.1500000000000004</v>
      </c>
      <c r="BT30" s="38">
        <f t="shared" si="22"/>
        <v>9.3553314260776812</v>
      </c>
      <c r="BU30" s="32">
        <f t="shared" si="23"/>
        <v>1.0606601717798212</v>
      </c>
      <c r="BV30" s="39">
        <f t="shared" si="23"/>
        <v>3.6711401377900232</v>
      </c>
      <c r="BW30" s="32">
        <f t="shared" si="24"/>
        <v>4.9000000000000004</v>
      </c>
      <c r="BX30" s="35">
        <f t="shared" si="24"/>
        <v>11.951219512195124</v>
      </c>
    </row>
    <row r="31" spans="1:76" ht="16.5" customHeight="1" thickBot="1" x14ac:dyDescent="0.25">
      <c r="A31" s="10" t="s">
        <v>65</v>
      </c>
      <c r="B31" s="68">
        <f>IF(AND((B30&gt;0),(B29&gt;0)),(B30/B29),"")</f>
        <v>0.26630434782608697</v>
      </c>
      <c r="C31" s="4" t="s">
        <v>3</v>
      </c>
      <c r="D31" s="68">
        <f>IF(AND((D30&gt;0),(D29&gt;0)),(D30/D29),"")</f>
        <v>0.19653179190751444</v>
      </c>
      <c r="E31" s="4" t="s">
        <v>3</v>
      </c>
      <c r="F31" s="68" t="str">
        <f>IF(AND((F30&gt;0),(F29&gt;0)),(F30/F29),"")</f>
        <v/>
      </c>
      <c r="G31" s="4" t="s">
        <v>3</v>
      </c>
      <c r="H31" s="68" t="str">
        <f>IF(AND((H30&gt;0),(H29&gt;0)),(H30/H29),"")</f>
        <v/>
      </c>
      <c r="I31" s="4" t="s">
        <v>3</v>
      </c>
      <c r="J31" s="68" t="str">
        <f>IF(AND((J30&gt;0),(J29&gt;0)),(J30/J29),"")</f>
        <v/>
      </c>
      <c r="K31" s="4" t="s">
        <v>3</v>
      </c>
      <c r="L31" s="68" t="str">
        <f>IF(AND((L30&gt;0),(L29&gt;0)),(L30/L29),"")</f>
        <v/>
      </c>
      <c r="M31" s="4" t="s">
        <v>3</v>
      </c>
      <c r="N31" s="68" t="str">
        <f>IF(AND((N30&gt;0),(N29&gt;0)),(N30/N29),"")</f>
        <v/>
      </c>
      <c r="O31" s="4" t="s">
        <v>3</v>
      </c>
      <c r="P31" s="68" t="str">
        <f>IF(AND((P30&gt;0),(P29&gt;0)),(P30/P29),"")</f>
        <v/>
      </c>
      <c r="Q31" s="4" t="s">
        <v>3</v>
      </c>
      <c r="R31" s="68" t="str">
        <f>IF(AND((R30&gt;0),(R29&gt;0)),(R30/R29),"")</f>
        <v/>
      </c>
      <c r="S31" s="4" t="s">
        <v>3</v>
      </c>
      <c r="T31" s="68" t="str">
        <f>IF(AND((T30&gt;0),(T29&gt;0)),(T30/T29),"")</f>
        <v/>
      </c>
      <c r="U31" s="4" t="s">
        <v>3</v>
      </c>
      <c r="V31" s="68" t="str">
        <f>IF(AND((V30&gt;0),(V29&gt;0)),(V30/V29),"")</f>
        <v/>
      </c>
      <c r="W31" s="4" t="s">
        <v>3</v>
      </c>
      <c r="X31" s="68" t="str">
        <f>IF(AND((X30&gt;0),(X29&gt;0)),(X30/X29),"")</f>
        <v/>
      </c>
      <c r="Y31" s="4" t="s">
        <v>3</v>
      </c>
      <c r="Z31" s="68" t="str">
        <f>IF(AND((Z30&gt;0),(Z29&gt;0)),(Z30/Z29),"")</f>
        <v/>
      </c>
      <c r="AA31" s="4" t="s">
        <v>3</v>
      </c>
      <c r="AB31" s="68" t="str">
        <f>IF(AND((AB30&gt;0),(AB29&gt;0)),(AB30/AB29),"")</f>
        <v/>
      </c>
      <c r="AC31" s="4" t="s">
        <v>3</v>
      </c>
      <c r="AD31" s="68" t="str">
        <f t="shared" ref="AD31" si="200">IF(AND((AD30&gt;0),(AD29&gt;0)),(AD30/AD29),"")</f>
        <v/>
      </c>
      <c r="AE31" s="4" t="s">
        <v>3</v>
      </c>
      <c r="AF31" s="68" t="str">
        <f t="shared" ref="AF31" si="201">IF(AND((AF30&gt;0),(AF29&gt;0)),(AF30/AF29),"")</f>
        <v/>
      </c>
      <c r="AG31" s="4" t="s">
        <v>3</v>
      </c>
      <c r="AH31" s="68" t="str">
        <f t="shared" ref="AH31" si="202">IF(AND((AH30&gt;0),(AH29&gt;0)),(AH30/AH29),"")</f>
        <v/>
      </c>
      <c r="AI31" s="4" t="s">
        <v>3</v>
      </c>
      <c r="AJ31" s="68" t="str">
        <f t="shared" ref="AJ31" si="203">IF(AND((AJ30&gt;0),(AJ29&gt;0)),(AJ30/AJ29),"")</f>
        <v/>
      </c>
      <c r="AK31" s="4" t="s">
        <v>3</v>
      </c>
      <c r="AL31" s="68" t="str">
        <f t="shared" ref="AL31" si="204">IF(AND((AL30&gt;0),(AL29&gt;0)),(AL30/AL29),"")</f>
        <v/>
      </c>
      <c r="AM31" s="4" t="s">
        <v>3</v>
      </c>
      <c r="AN31" s="68" t="str">
        <f t="shared" ref="AN31" si="205">IF(AND((AN30&gt;0),(AN29&gt;0)),(AN30/AN29),"")</f>
        <v/>
      </c>
      <c r="AO31" s="4" t="s">
        <v>3</v>
      </c>
      <c r="AP31" s="68" t="str">
        <f t="shared" ref="AP31" si="206">IF(AND((AP30&gt;0),(AP29&gt;0)),(AP30/AP29),"")</f>
        <v/>
      </c>
      <c r="AQ31" s="4" t="s">
        <v>3</v>
      </c>
      <c r="AR31" s="68" t="str">
        <f t="shared" ref="AR31" si="207">IF(AND((AR30&gt;0),(AR29&gt;0)),(AR30/AR29),"")</f>
        <v/>
      </c>
      <c r="AS31" s="4" t="s">
        <v>3</v>
      </c>
      <c r="AT31" s="68" t="str">
        <f t="shared" ref="AT31" si="208">IF(AND((AT30&gt;0),(AT29&gt;0)),(AT30/AT29),"")</f>
        <v/>
      </c>
      <c r="AU31" s="4" t="s">
        <v>3</v>
      </c>
      <c r="AV31" s="68" t="str">
        <f t="shared" ref="AV31" si="209">IF(AND((AV30&gt;0),(AV29&gt;0)),(AV30/AV29),"")</f>
        <v/>
      </c>
      <c r="AW31" s="4" t="s">
        <v>3</v>
      </c>
      <c r="AX31" s="68" t="str">
        <f t="shared" ref="AX31" si="210">IF(AND((AX30&gt;0),(AX29&gt;0)),(AX30/AX29),"")</f>
        <v/>
      </c>
      <c r="AY31" s="4" t="s">
        <v>3</v>
      </c>
      <c r="AZ31" s="68" t="str">
        <f t="shared" ref="AZ31" si="211">IF(AND((AZ30&gt;0),(AZ29&gt;0)),(AZ30/AZ29),"")</f>
        <v/>
      </c>
      <c r="BA31" s="4" t="s">
        <v>3</v>
      </c>
      <c r="BB31" s="68" t="str">
        <f t="shared" ref="BB31" si="212">IF(AND((BB30&gt;0),(BB29&gt;0)),(BB30/BB29),"")</f>
        <v/>
      </c>
      <c r="BC31" s="4" t="s">
        <v>3</v>
      </c>
      <c r="BD31" s="68" t="str">
        <f t="shared" ref="BD31" si="213">IF(AND((BD30&gt;0),(BD29&gt;0)),(BD30/BD29),"")</f>
        <v/>
      </c>
      <c r="BE31" s="4" t="s">
        <v>3</v>
      </c>
      <c r="BF31" s="68" t="str">
        <f t="shared" ref="BF31" si="214">IF(AND((BF30&gt;0),(BF29&gt;0)),(BF30/BF29),"")</f>
        <v/>
      </c>
      <c r="BG31" s="4" t="s">
        <v>3</v>
      </c>
      <c r="BH31" s="68" t="str">
        <f t="shared" ref="BH31" si="215">IF(AND((BH30&gt;0),(BH29&gt;0)),(BH30/BH29),"")</f>
        <v/>
      </c>
      <c r="BI31" s="4" t="s">
        <v>3</v>
      </c>
      <c r="BK31" s="58" t="s">
        <v>28</v>
      </c>
      <c r="BL31" s="44">
        <f t="shared" si="16"/>
        <v>2</v>
      </c>
      <c r="BM31" s="45">
        <f t="shared" si="17"/>
        <v>0.19653179190751444</v>
      </c>
      <c r="BN31" s="46" t="str">
        <f t="shared" si="18"/>
        <v>–</v>
      </c>
      <c r="BO31" s="47">
        <f t="shared" si="19"/>
        <v>0.26630434782608697</v>
      </c>
      <c r="BP31" s="48" t="str">
        <f t="shared" si="20"/>
        <v/>
      </c>
      <c r="BQ31" s="49" t="s">
        <v>3</v>
      </c>
      <c r="BR31" s="50" t="str">
        <f t="shared" si="21"/>
        <v/>
      </c>
      <c r="BS31" s="51">
        <f t="shared" si="22"/>
        <v>0.23141806986680069</v>
      </c>
      <c r="BT31" s="52" t="s">
        <v>3</v>
      </c>
      <c r="BU31" s="53">
        <f t="shared" si="23"/>
        <v>4.9336647430740385E-2</v>
      </c>
      <c r="BV31" s="54" t="s">
        <v>3</v>
      </c>
      <c r="BW31" s="46">
        <f t="shared" si="24"/>
        <v>0.26630434782608697</v>
      </c>
      <c r="BX31" s="49" t="s">
        <v>3</v>
      </c>
    </row>
    <row r="32" spans="1:76" s="90" customFormat="1" x14ac:dyDescent="0.2">
      <c r="A32" s="85"/>
      <c r="B32" s="86"/>
      <c r="C32" s="87"/>
      <c r="D32" s="88"/>
      <c r="E32" s="89"/>
      <c r="F32" s="88"/>
      <c r="G32" s="89"/>
      <c r="H32" s="88"/>
      <c r="I32" s="89"/>
      <c r="J32" s="88"/>
      <c r="K32" s="89"/>
      <c r="L32" s="88"/>
      <c r="M32" s="89"/>
      <c r="N32" s="88"/>
      <c r="O32" s="89"/>
      <c r="P32" s="88"/>
      <c r="Q32" s="89"/>
      <c r="R32" s="88"/>
      <c r="S32" s="89"/>
      <c r="T32" s="88"/>
      <c r="U32" s="89"/>
      <c r="V32" s="88"/>
      <c r="W32" s="89"/>
      <c r="X32" s="88"/>
      <c r="Y32" s="89"/>
      <c r="Z32" s="88"/>
      <c r="AA32" s="89"/>
      <c r="AB32" s="88"/>
      <c r="AC32" s="89"/>
      <c r="AD32" s="88"/>
      <c r="AE32" s="89"/>
      <c r="AF32" s="88"/>
      <c r="AG32" s="89"/>
      <c r="AH32" s="88"/>
      <c r="AI32" s="89"/>
      <c r="AJ32" s="88"/>
      <c r="AK32" s="89"/>
      <c r="AL32" s="88"/>
      <c r="AM32" s="89"/>
      <c r="AN32" s="88"/>
      <c r="AO32" s="89"/>
      <c r="AP32" s="88"/>
      <c r="AQ32" s="89"/>
      <c r="AR32" s="88"/>
      <c r="AS32" s="89"/>
      <c r="AT32" s="88"/>
      <c r="AU32" s="89"/>
      <c r="AV32" s="88"/>
      <c r="AW32" s="89"/>
      <c r="AX32" s="88"/>
      <c r="AY32" s="89"/>
      <c r="AZ32" s="88"/>
      <c r="BA32" s="89"/>
      <c r="BB32" s="88"/>
      <c r="BC32" s="89"/>
      <c r="BD32" s="88"/>
      <c r="BE32" s="89"/>
      <c r="BF32" s="88"/>
      <c r="BG32" s="89"/>
      <c r="BH32" s="88"/>
      <c r="BI32" s="89"/>
      <c r="BK32" s="91"/>
      <c r="BL32" s="92"/>
      <c r="BM32" s="93"/>
      <c r="BN32" s="84"/>
      <c r="BO32" s="94"/>
      <c r="BP32" s="95"/>
      <c r="BQ32" s="96"/>
      <c r="BR32" s="97"/>
      <c r="BS32" s="98"/>
      <c r="BT32" s="96"/>
      <c r="BU32" s="98"/>
      <c r="BV32" s="96"/>
      <c r="BW32" s="98"/>
      <c r="BX32" s="96"/>
    </row>
  </sheetData>
  <sheetProtection formatCells="0" formatColumns="0" formatRows="0" insertColumns="0" insertRows="0" deleteColumns="0" deleteRows="0"/>
  <mergeCells count="38">
    <mergeCell ref="BW1:BX1"/>
    <mergeCell ref="BM2:BO2"/>
    <mergeCell ref="BP2:BR2"/>
    <mergeCell ref="AX1:AY1"/>
    <mergeCell ref="AZ1:BA1"/>
    <mergeCell ref="BB1:BC1"/>
    <mergeCell ref="BD1:BE1"/>
    <mergeCell ref="BF1:BG1"/>
    <mergeCell ref="BH1:BI1"/>
    <mergeCell ref="BK1:BK2"/>
    <mergeCell ref="BL1:BL2"/>
    <mergeCell ref="BM1:BR1"/>
    <mergeCell ref="BS1:BT1"/>
    <mergeCell ref="BU1:BV1"/>
    <mergeCell ref="AV1:AW1"/>
    <mergeCell ref="Z1:AA1"/>
    <mergeCell ref="AB1:AC1"/>
    <mergeCell ref="AD1:AE1"/>
    <mergeCell ref="AF1:AG1"/>
    <mergeCell ref="AH1:AI1"/>
    <mergeCell ref="AJ1:AK1"/>
    <mergeCell ref="AL1:AM1"/>
    <mergeCell ref="AN1:AO1"/>
    <mergeCell ref="AP1:AQ1"/>
    <mergeCell ref="AR1:AS1"/>
    <mergeCell ref="AT1:AU1"/>
    <mergeCell ref="X1:Y1"/>
    <mergeCell ref="B1:C1"/>
    <mergeCell ref="D1:E1"/>
    <mergeCell ref="F1:G1"/>
    <mergeCell ref="H1:I1"/>
    <mergeCell ref="J1:K1"/>
    <mergeCell ref="L1:M1"/>
    <mergeCell ref="N1:O1"/>
    <mergeCell ref="P1:Q1"/>
    <mergeCell ref="R1:S1"/>
    <mergeCell ref="T1:U1"/>
    <mergeCell ref="V1:W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600"/>
  </sheetPr>
  <dimension ref="A1:BV32"/>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16384" width="9.140625" style="6"/>
  </cols>
  <sheetData>
    <row r="1" spans="1:74" ht="16.5" customHeight="1" x14ac:dyDescent="0.2">
      <c r="A1" s="5" t="s">
        <v>12</v>
      </c>
      <c r="B1" s="135">
        <v>1</v>
      </c>
      <c r="C1" s="135"/>
      <c r="D1" s="135">
        <v>2</v>
      </c>
      <c r="E1" s="135"/>
      <c r="F1" s="135">
        <v>3</v>
      </c>
      <c r="G1" s="135"/>
      <c r="H1" s="135">
        <v>4</v>
      </c>
      <c r="I1" s="135"/>
      <c r="J1" s="135">
        <v>5</v>
      </c>
      <c r="K1" s="135"/>
      <c r="L1" s="135">
        <v>6</v>
      </c>
      <c r="M1" s="135"/>
      <c r="N1" s="135">
        <v>7</v>
      </c>
      <c r="O1" s="135"/>
      <c r="P1" s="135">
        <v>8</v>
      </c>
      <c r="Q1" s="135"/>
      <c r="R1" s="135">
        <v>9</v>
      </c>
      <c r="S1" s="135"/>
      <c r="T1" s="135">
        <v>10</v>
      </c>
      <c r="U1" s="135"/>
      <c r="V1" s="135">
        <v>11</v>
      </c>
      <c r="W1" s="135"/>
      <c r="X1" s="134">
        <v>12</v>
      </c>
      <c r="Y1" s="134"/>
      <c r="Z1" s="134">
        <v>13</v>
      </c>
      <c r="AA1" s="134"/>
      <c r="AB1" s="134">
        <v>14</v>
      </c>
      <c r="AC1" s="134"/>
      <c r="AD1" s="134">
        <v>15</v>
      </c>
      <c r="AE1" s="134"/>
      <c r="AF1" s="134">
        <v>16</v>
      </c>
      <c r="AG1" s="134"/>
      <c r="AH1" s="134">
        <v>17</v>
      </c>
      <c r="AI1" s="134"/>
      <c r="AJ1" s="134">
        <v>18</v>
      </c>
      <c r="AK1" s="134"/>
      <c r="AL1" s="134">
        <v>19</v>
      </c>
      <c r="AM1" s="134"/>
      <c r="AN1" s="134">
        <v>20</v>
      </c>
      <c r="AO1" s="134"/>
      <c r="AP1" s="134">
        <v>21</v>
      </c>
      <c r="AQ1" s="134"/>
      <c r="AR1" s="134">
        <v>22</v>
      </c>
      <c r="AS1" s="134"/>
      <c r="AT1" s="134">
        <v>23</v>
      </c>
      <c r="AU1" s="134"/>
      <c r="AV1" s="134">
        <v>24</v>
      </c>
      <c r="AW1" s="134"/>
      <c r="AX1" s="134">
        <v>25</v>
      </c>
      <c r="AY1" s="134"/>
      <c r="AZ1" s="134">
        <v>26</v>
      </c>
      <c r="BA1" s="134"/>
      <c r="BB1" s="134">
        <v>27</v>
      </c>
      <c r="BC1" s="134"/>
      <c r="BD1" s="134">
        <v>28</v>
      </c>
      <c r="BE1" s="134"/>
      <c r="BF1" s="134">
        <v>29</v>
      </c>
      <c r="BG1" s="134"/>
      <c r="BH1" s="134">
        <v>30</v>
      </c>
      <c r="BI1" s="134"/>
      <c r="BK1" s="130" t="s">
        <v>10</v>
      </c>
      <c r="BL1" s="132" t="s">
        <v>2</v>
      </c>
      <c r="BM1" s="124" t="s">
        <v>11</v>
      </c>
      <c r="BN1" s="124"/>
      <c r="BO1" s="124"/>
      <c r="BP1" s="124"/>
      <c r="BQ1" s="124"/>
      <c r="BR1" s="125"/>
      <c r="BS1" s="124" t="s">
        <v>0</v>
      </c>
      <c r="BT1" s="125"/>
      <c r="BU1" s="124" t="s">
        <v>1</v>
      </c>
      <c r="BV1" s="126"/>
    </row>
    <row r="2" spans="1:74" ht="16.5" customHeight="1" x14ac:dyDescent="0.2">
      <c r="A2" s="7" t="s">
        <v>10</v>
      </c>
      <c r="B2" s="8" t="s">
        <v>13</v>
      </c>
      <c r="C2" s="9" t="s">
        <v>30</v>
      </c>
      <c r="D2" s="8" t="s">
        <v>13</v>
      </c>
      <c r="E2" s="9" t="s">
        <v>30</v>
      </c>
      <c r="F2" s="8" t="s">
        <v>13</v>
      </c>
      <c r="G2" s="9" t="s">
        <v>30</v>
      </c>
      <c r="H2" s="8" t="s">
        <v>13</v>
      </c>
      <c r="I2" s="9" t="s">
        <v>30</v>
      </c>
      <c r="J2" s="8" t="s">
        <v>13</v>
      </c>
      <c r="K2" s="9" t="s">
        <v>30</v>
      </c>
      <c r="L2" s="8" t="s">
        <v>13</v>
      </c>
      <c r="M2" s="9" t="s">
        <v>30</v>
      </c>
      <c r="N2" s="8" t="s">
        <v>13</v>
      </c>
      <c r="O2" s="9" t="s">
        <v>30</v>
      </c>
      <c r="P2" s="8" t="s">
        <v>13</v>
      </c>
      <c r="Q2" s="9" t="s">
        <v>30</v>
      </c>
      <c r="R2" s="8" t="s">
        <v>13</v>
      </c>
      <c r="S2" s="9" t="s">
        <v>30</v>
      </c>
      <c r="T2" s="8" t="s">
        <v>13</v>
      </c>
      <c r="U2" s="9" t="s">
        <v>30</v>
      </c>
      <c r="V2" s="8" t="s">
        <v>13</v>
      </c>
      <c r="W2" s="9" t="s">
        <v>30</v>
      </c>
      <c r="X2" s="8" t="s">
        <v>13</v>
      </c>
      <c r="Y2" s="9" t="s">
        <v>30</v>
      </c>
      <c r="Z2" s="8" t="s">
        <v>13</v>
      </c>
      <c r="AA2" s="9" t="s">
        <v>30</v>
      </c>
      <c r="AB2" s="8" t="s">
        <v>13</v>
      </c>
      <c r="AC2" s="9" t="s">
        <v>30</v>
      </c>
      <c r="AD2" s="8" t="s">
        <v>13</v>
      </c>
      <c r="AE2" s="9" t="s">
        <v>30</v>
      </c>
      <c r="AF2" s="8" t="s">
        <v>13</v>
      </c>
      <c r="AG2" s="9" t="s">
        <v>30</v>
      </c>
      <c r="AH2" s="8" t="s">
        <v>13</v>
      </c>
      <c r="AI2" s="9" t="s">
        <v>30</v>
      </c>
      <c r="AJ2" s="8" t="s">
        <v>13</v>
      </c>
      <c r="AK2" s="9" t="s">
        <v>30</v>
      </c>
      <c r="AL2" s="8" t="s">
        <v>13</v>
      </c>
      <c r="AM2" s="9" t="s">
        <v>30</v>
      </c>
      <c r="AN2" s="8" t="s">
        <v>13</v>
      </c>
      <c r="AO2" s="9" t="s">
        <v>30</v>
      </c>
      <c r="AP2" s="8" t="s">
        <v>13</v>
      </c>
      <c r="AQ2" s="9" t="s">
        <v>30</v>
      </c>
      <c r="AR2" s="8" t="s">
        <v>13</v>
      </c>
      <c r="AS2" s="9" t="s">
        <v>30</v>
      </c>
      <c r="AT2" s="8" t="s">
        <v>13</v>
      </c>
      <c r="AU2" s="9" t="s">
        <v>30</v>
      </c>
      <c r="AV2" s="8" t="s">
        <v>13</v>
      </c>
      <c r="AW2" s="9" t="s">
        <v>30</v>
      </c>
      <c r="AX2" s="8" t="s">
        <v>13</v>
      </c>
      <c r="AY2" s="9" t="s">
        <v>30</v>
      </c>
      <c r="AZ2" s="8" t="s">
        <v>13</v>
      </c>
      <c r="BA2" s="9" t="s">
        <v>30</v>
      </c>
      <c r="BB2" s="8" t="s">
        <v>13</v>
      </c>
      <c r="BC2" s="9" t="s">
        <v>30</v>
      </c>
      <c r="BD2" s="8" t="s">
        <v>13</v>
      </c>
      <c r="BE2" s="9" t="s">
        <v>30</v>
      </c>
      <c r="BF2" s="8" t="s">
        <v>13</v>
      </c>
      <c r="BG2" s="9" t="s">
        <v>30</v>
      </c>
      <c r="BH2" s="8" t="s">
        <v>13</v>
      </c>
      <c r="BI2" s="9" t="s">
        <v>30</v>
      </c>
      <c r="BK2" s="131"/>
      <c r="BL2" s="133"/>
      <c r="BM2" s="127" t="s">
        <v>13</v>
      </c>
      <c r="BN2" s="127"/>
      <c r="BO2" s="127"/>
      <c r="BP2" s="128" t="s">
        <v>30</v>
      </c>
      <c r="BQ2" s="128"/>
      <c r="BR2" s="129"/>
      <c r="BS2" s="102" t="s">
        <v>13</v>
      </c>
      <c r="BT2" s="104" t="s">
        <v>30</v>
      </c>
      <c r="BU2" s="102" t="s">
        <v>13</v>
      </c>
      <c r="BV2" s="61" t="s">
        <v>30</v>
      </c>
    </row>
    <row r="3" spans="1:74" ht="16.5" customHeight="1" x14ac:dyDescent="0.2">
      <c r="A3" s="10" t="s">
        <v>4</v>
      </c>
      <c r="B3" s="11"/>
      <c r="C3" s="1" t="str">
        <f>IF(AND((B3&gt;0),(B$4&gt;0)),(B3/B$4*100),"")</f>
        <v/>
      </c>
      <c r="D3" s="11"/>
      <c r="E3" s="1" t="str">
        <f>IF(AND((D3&gt;0),(D$4&gt;0)),(D3/D$4*100),"")</f>
        <v/>
      </c>
      <c r="F3" s="11"/>
      <c r="G3" s="1" t="str">
        <f>IF(AND((F3&gt;0),(F$4&gt;0)),(F3/F$4*100),"")</f>
        <v/>
      </c>
      <c r="H3" s="11"/>
      <c r="I3" s="1" t="str">
        <f>IF(AND((H3&gt;0),(H$4&gt;0)),(H3/H$4*100),"")</f>
        <v/>
      </c>
      <c r="J3" s="11"/>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0</v>
      </c>
      <c r="BM3" s="21" t="str">
        <f>IF(SUM(B3,D3,F3,H3,J3,L3,N3,P3,R3,T3,V3,X3,Z3,AB3,AD3,AF3,AH3,AJ3,AL3,AN3,AP3,AR3,AT3,AV3,AX3,AZ3,BB3,BD3,BF3,BH3)&gt;0,MIN(B3,D3,F3,H3,J3,L3,N3,P3,R3,T3,V3,X3,Z3,AB3,AD3,AF3,AH3,AJ3,AL3,AN3,AP3,AR3,AT3,AV3,AX3,AZ3,BB3,BD3,BF3,BH3),"")</f>
        <v/>
      </c>
      <c r="BN3" s="22" t="str">
        <f>IF(COUNT(BM3)&gt;0,"–","?")</f>
        <v>?</v>
      </c>
      <c r="BO3" s="23" t="str">
        <f>IF(SUM(B3,D3,F3,H3,J3,L3,N3,P3,R3,T3,V3,X3,Z3,AB3,AD3,AF3,AH3,AJ3,AL3,AN3,AP3,AR3,AT3,AV3,AX3,AZ3,BB3,BD3,BF3,BH3)&gt;0,MAX(B3,D3,F3,H3,J3,L3,N3,P3,R3,T3,V3,X3,Z3,AB3,AD3,AF3,AH3,AJ3,AL3,AN3,AP3,AR3,AT3,AV3,AX3,AZ3,BB3,BD3,BF3,BH3),"")</f>
        <v/>
      </c>
      <c r="BP3" s="24" t="str">
        <f>IF(SUM(C3,E3,G3,I3,K3,M3,O3,Q3,S3,U3,W3,Y3,AA3,AC3,AE3,AG3,AI3,AK3,AM3,AO3,AQ3,AS3,AU3,AW3,AY3,BA3,BC3,BE3,BG3,BI3)&gt;0,MIN(C3,E3,G3,I3,K3,M3,O3,Q3,S3,U3,W3,Y3,AA3,AC3,AE3,AG3,AI3,AK3,AM3,AO3,AQ3,AS3,AU3,AW3,AY3,BA3,BC3,BE3,BG3,BI3),"")</f>
        <v/>
      </c>
      <c r="BQ3" s="25" t="str">
        <f>IF(COUNT(BP3)&gt;0,"–","?")</f>
        <v>?</v>
      </c>
      <c r="BR3" s="26" t="str">
        <f>IF(SUM(C3,E3,G3,I3,K3,M3,O3,Q3,S3,U3,W3,Y3,AA3,AC3,AE3,AG3,AI3,AK3,AM3,AO3,AQ3,AS3,AU3,AW3,AY3,BA3,BC3,BE3,BG3,BI3)&gt;0,MAX(C3,E3,G3,I3,K3,M3,O3,Q3,S3,U3,W3,Y3,AA3,AC3,AE3,AG3,AI3,AK3,AM3,AO3,AQ3,AS3,AU3,AW3,AY3,BA3,BC3,BE3,BG3,BI3),"")</f>
        <v/>
      </c>
      <c r="BS3" s="27" t="str">
        <f>IF(SUM(B3,D3,F3,H3,J3,L3,N3,P3,R3,T3,V3,X3,Z3,AB3,AD3,AF3,AH3,AJ3,AL3,AN3,AP3,AR3,AT3,AV3,AX3,AZ3,BB3,BD3,BF3,BH3)&gt;0,AVERAGE(B3,D3,F3,H3,J3,L3,N3,P3,R3,T3,V3,X3,Z3,AB3,AD3,AF3,AH3,AJ3,AL3,AN3,AP3,AR3,AT3,AV3,AX3,AZ3,BB3,BD3,BF3,BH3),"?")</f>
        <v>?</v>
      </c>
      <c r="BT3" s="28" t="str">
        <f>IF(SUM(C3,E3,G3,I3,K3,M3,O3,Q3,S3,U3,W3,Y3,AA3,AC3,AE3,AG3,AI3,AK3,AM3,AO3,AQ3,AS3,AU3,AW3,AY3,BA3,BC3,BE3,BG3,BI3)&gt;0,AVERAGE(C3,E3,G3,I3,K3,M3,O3,Q3,S3,U3,W3,Y3,AA3,AC3,AE3,AG3,AI3,AK3,AM3,AO3,AQ3,AS3,AU3,AW3,AY3,BA3,BC3,BE3,BG3,BI3),"?")</f>
        <v>?</v>
      </c>
      <c r="BU3" s="22" t="str">
        <f>IF(COUNT(B3,D3,F3,H3,J3,L3,N3,P3,R3,T3,V3,X3,Z3,AB3,AD3,AF3,AH3,AJ3,AL3,AN3,AP3,AR3,AT3,AV3,AX3,AZ3,BB3,BD3,BF3,BH3)&gt;1,STDEV(B3,D3,F3,H3,J3,L3,N3,P3,R3,T3,V3,X3,Z3,AB3,AD3,AF3,AH3,AJ3,AL3,AN3,AP3,AR3,AT3,AV3,AX3,AZ3,BB3,BD3,BF3,BH3),"?")</f>
        <v>?</v>
      </c>
      <c r="BV3" s="29" t="str">
        <f>IF(COUNT(C3,E3,G3,I3,K3,M3,O3,Q3,S3,U3,W3,Y3,AA3,AC3,AE3,AG3,AI3,AK3,AM3,AO3,AQ3,AS3,AU3,AW3,AY3,BA3,BC3,BE3,BG3,BI3)&gt;1,STDEV(C3,E3,G3,I3,K3,M3,O3,Q3,S3,U3,W3,Y3,AA3,AC3,AE3,AG3,AI3,AK3,AM3,AO3,AQ3,AS3,AU3,AW3,AY3,BA3,BC3,BE3,BG3,BI3),"?")</f>
        <v>?</v>
      </c>
    </row>
    <row r="4" spans="1:74" ht="16.5" customHeight="1" x14ac:dyDescent="0.2">
      <c r="A4" s="13" t="s">
        <v>25</v>
      </c>
      <c r="B4" s="14"/>
      <c r="C4" s="2" t="s">
        <v>3</v>
      </c>
      <c r="D4" s="14"/>
      <c r="E4" s="2" t="s">
        <v>3</v>
      </c>
      <c r="F4" s="14"/>
      <c r="G4" s="2" t="s">
        <v>3</v>
      </c>
      <c r="H4" s="14"/>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25</v>
      </c>
      <c r="BL4" s="30">
        <f t="shared" ref="BL4:BL31" si="16">COUNT(B4,D4,F4,H4,J4,L4,N4,P4,R4,T4,V4,X4,Z4,AB4,AD4,AF4,AH4,AJ4,AL4,AN4,AP4,AR4,AT4,AV4,AX4,AZ4,BB4,BD4,BF4,BH4)</f>
        <v>0</v>
      </c>
      <c r="BM4" s="31" t="str">
        <f t="shared" ref="BM4:BM31" si="17">IF(SUM(B4,D4,F4,H4,J4,L4,N4,P4,R4,T4,V4,X4,Z4,AB4,AD4,AF4,AH4,AJ4,AL4,AN4,AP4,AR4,AT4,AV4,AX4,AZ4,BB4,BD4,BF4,BH4)&gt;0,MIN(B4,D4,F4,H4,J4,L4,N4,P4,R4,T4,V4,X4,Z4,AB4,AD4,AF4,AH4,AJ4,AL4,AN4,AP4,AR4,AT4,AV4,AX4,AZ4,BB4,BD4,BF4,BH4),"")</f>
        <v/>
      </c>
      <c r="BN4" s="32" t="str">
        <f t="shared" ref="BN4:BN31" si="18">IF(COUNT(BM4)&gt;0,"–","?")</f>
        <v>?</v>
      </c>
      <c r="BO4" s="33" t="str">
        <f t="shared" ref="BO4:BO31" si="19">IF(SUM(B4,D4,F4,H4,J4,L4,N4,P4,R4,T4,V4,X4,Z4,AB4,AD4,AF4,AH4,AJ4,AL4,AN4,AP4,AR4,AT4,AV4,AX4,AZ4,BB4,BD4,BF4,BH4)&gt;0,MAX(B4,D4,F4,H4,J4,L4,N4,P4,R4,T4,V4,X4,Z4,AB4,AD4,AF4,AH4,AJ4,AL4,AN4,AP4,AR4,AT4,AV4,AX4,AZ4,BB4,BD4,BF4,BH4),"")</f>
        <v/>
      </c>
      <c r="BP4" s="34" t="str">
        <f t="shared" ref="BP4:BP31" si="20">IF(SUM(C4,E4,G4,I4,K4,M4,O4,Q4,S4,U4,W4,Y4,AA4,AC4,AE4,AG4,AI4,AK4,AM4,AO4,AQ4,AS4,AU4,AW4,AY4,BA4,BC4,BE4,BG4,BI4)&gt;0,MIN(C4,E4,G4,I4,K4,M4,O4,Q4,S4,U4,W4,Y4,AA4,AC4,AE4,AG4,AI4,AK4,AM4,AO4,AQ4,AS4,AU4,AW4,AY4,BA4,BC4,BE4,BG4,BI4),"")</f>
        <v/>
      </c>
      <c r="BQ4" s="6" t="s">
        <v>3</v>
      </c>
      <c r="BR4" s="36" t="str">
        <f t="shared" ref="BR4:BR31" si="21">IF(SUM(C4,E4,G4,I4,K4,M4,O4,Q4,S4,U4,W4,Y4,AA4,AC4,AE4,AG4,AI4,AK4,AM4,AO4,AQ4,AS4,AU4,AW4,AY4,BA4,BC4,BE4,BG4,BI4)&gt;0,MAX(C4,E4,G4,I4,K4,M4,O4,Q4,S4,U4,W4,Y4,AA4,AC4,AE4,AG4,AI4,AK4,AM4,AO4,AQ4,AS4,AU4,AW4,AY4,BA4,BC4,BE4,BG4,BI4),"")</f>
        <v/>
      </c>
      <c r="BS4" s="37" t="str">
        <f t="shared" ref="BS4:BT31" si="22">IF(SUM(B4,D4,F4,H4,J4,L4,N4,P4,R4,T4,V4,X4,Z4,AB4,AD4,AF4,AH4,AJ4,AL4,AN4,AP4,AR4,AT4,AV4,AX4,AZ4,BB4,BD4,BF4,BH4)&gt;0,AVERAGE(B4,D4,F4,H4,J4,L4,N4,P4,R4,T4,V4,X4,Z4,AB4,AD4,AF4,AH4,AJ4,AL4,AN4,AP4,AR4,AT4,AV4,AX4,AZ4,BB4,BD4,BF4,BH4),"?")</f>
        <v>?</v>
      </c>
      <c r="BT4" s="38" t="s">
        <v>3</v>
      </c>
      <c r="BU4" s="32" t="str">
        <f t="shared" ref="BU4:BV31" si="23">IF(COUNT(B4,D4,F4,H4,J4,L4,N4,P4,R4,T4,V4,X4,Z4,AB4,AD4,AF4,AH4,AJ4,AL4,AN4,AP4,AR4,AT4,AV4,AX4,AZ4,BB4,BD4,BF4,BH4)&gt;1,STDEV(B4,D4,F4,H4,J4,L4,N4,P4,R4,T4,V4,X4,Z4,AB4,AD4,AF4,AH4,AJ4,AL4,AN4,AP4,AR4,AT4,AV4,AX4,AZ4,BB4,BD4,BF4,BH4),"?")</f>
        <v>?</v>
      </c>
      <c r="BV4" s="39" t="s">
        <v>3</v>
      </c>
    </row>
    <row r="5" spans="1:74" ht="16.5" customHeight="1" x14ac:dyDescent="0.2">
      <c r="A5" s="16" t="s">
        <v>18</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18</v>
      </c>
      <c r="BL5" s="30"/>
      <c r="BM5" s="31"/>
      <c r="BN5" s="32"/>
      <c r="BO5" s="33"/>
      <c r="BP5" s="34"/>
      <c r="BQ5" s="35"/>
      <c r="BR5" s="36"/>
      <c r="BS5" s="37"/>
      <c r="BT5" s="38"/>
      <c r="BU5" s="32"/>
      <c r="BV5" s="39"/>
    </row>
    <row r="6" spans="1:74" ht="16.5" customHeight="1" x14ac:dyDescent="0.2">
      <c r="A6" s="10" t="s">
        <v>19</v>
      </c>
      <c r="B6" s="18"/>
      <c r="C6" s="4" t="str">
        <f>IF(AND((B6&gt;0),(B$4&gt;0)),(B6/B$4*100),"")</f>
        <v/>
      </c>
      <c r="D6" s="18"/>
      <c r="E6" s="4" t="str">
        <f>IF(AND((D6&gt;0),(D$4&gt;0)),(D6/D$4*100),"")</f>
        <v/>
      </c>
      <c r="F6" s="18"/>
      <c r="G6" s="4" t="str">
        <f>IF(AND((F6&gt;0),(F$4&gt;0)),(F6/F$4*100),"")</f>
        <v/>
      </c>
      <c r="H6" s="18"/>
      <c r="I6" s="4" t="str">
        <f>IF(AND((H6&gt;0),(H$4&gt;0)),(H6/H$4*100),"")</f>
        <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4">IF(AND((AD6&gt;0),(AD$4&gt;0)),(AD6/AD$4*100),"")</f>
        <v/>
      </c>
      <c r="AF6" s="18"/>
      <c r="AG6" s="4" t="str">
        <f t="shared" ref="AG6:AG10" si="25">IF(AND((AF6&gt;0),(AF$4&gt;0)),(AF6/AF$4*100),"")</f>
        <v/>
      </c>
      <c r="AH6" s="18"/>
      <c r="AI6" s="4" t="str">
        <f t="shared" ref="AI6:AI10" si="26">IF(AND((AH6&gt;0),(AH$4&gt;0)),(AH6/AH$4*100),"")</f>
        <v/>
      </c>
      <c r="AJ6" s="18"/>
      <c r="AK6" s="4" t="str">
        <f t="shared" ref="AK6:AK10" si="27">IF(AND((AJ6&gt;0),(AJ$4&gt;0)),(AJ6/AJ$4*100),"")</f>
        <v/>
      </c>
      <c r="AL6" s="18"/>
      <c r="AM6" s="4" t="str">
        <f t="shared" ref="AM6:AM10" si="28">IF(AND((AL6&gt;0),(AL$4&gt;0)),(AL6/AL$4*100),"")</f>
        <v/>
      </c>
      <c r="AN6" s="18"/>
      <c r="AO6" s="4" t="str">
        <f t="shared" ref="AO6:AO10" si="29">IF(AND((AN6&gt;0),(AN$4&gt;0)),(AN6/AN$4*100),"")</f>
        <v/>
      </c>
      <c r="AP6" s="18"/>
      <c r="AQ6" s="4" t="str">
        <f t="shared" ref="AQ6:AQ10" si="30">IF(AND((AP6&gt;0),(AP$4&gt;0)),(AP6/AP$4*100),"")</f>
        <v/>
      </c>
      <c r="AR6" s="18"/>
      <c r="AS6" s="4" t="str">
        <f t="shared" ref="AS6:AS10" si="31">IF(AND((AR6&gt;0),(AR$4&gt;0)),(AR6/AR$4*100),"")</f>
        <v/>
      </c>
      <c r="AT6" s="18"/>
      <c r="AU6" s="4" t="str">
        <f t="shared" ref="AU6:AU10" si="32">IF(AND((AT6&gt;0),(AT$4&gt;0)),(AT6/AT$4*100),"")</f>
        <v/>
      </c>
      <c r="AV6" s="18"/>
      <c r="AW6" s="4" t="str">
        <f t="shared" ref="AW6:AW10" si="33">IF(AND((AV6&gt;0),(AV$4&gt;0)),(AV6/AV$4*100),"")</f>
        <v/>
      </c>
      <c r="AX6" s="18"/>
      <c r="AY6" s="4" t="str">
        <f t="shared" ref="AY6:AY10" si="34">IF(AND((AX6&gt;0),(AX$4&gt;0)),(AX6/AX$4*100),"")</f>
        <v/>
      </c>
      <c r="AZ6" s="18"/>
      <c r="BA6" s="4" t="str">
        <f t="shared" ref="BA6:BA10" si="35">IF(AND((AZ6&gt;0),(AZ$4&gt;0)),(AZ6/AZ$4*100),"")</f>
        <v/>
      </c>
      <c r="BB6" s="18"/>
      <c r="BC6" s="4" t="str">
        <f t="shared" ref="BC6:BC10" si="36">IF(AND((BB6&gt;0),(BB$4&gt;0)),(BB6/BB$4*100),"")</f>
        <v/>
      </c>
      <c r="BD6" s="18"/>
      <c r="BE6" s="4" t="str">
        <f t="shared" ref="BE6:BE10" si="37">IF(AND((BD6&gt;0),(BD$4&gt;0)),(BD6/BD$4*100),"")</f>
        <v/>
      </c>
      <c r="BF6" s="18"/>
      <c r="BG6" s="4" t="str">
        <f t="shared" ref="BG6:BG10" si="38">IF(AND((BF6&gt;0),(BF$4&gt;0)),(BF6/BF$4*100),"")</f>
        <v/>
      </c>
      <c r="BH6" s="18"/>
      <c r="BI6" s="4" t="str">
        <f t="shared" ref="BI6:BI10" si="39">IF(AND((BH6&gt;0),(BH$4&gt;0)),(BH6/BH$4*100),"")</f>
        <v/>
      </c>
      <c r="BK6" s="57" t="s">
        <v>19</v>
      </c>
      <c r="BL6" s="30">
        <f t="shared" si="16"/>
        <v>0</v>
      </c>
      <c r="BM6" s="31" t="str">
        <f t="shared" si="17"/>
        <v/>
      </c>
      <c r="BN6" s="32" t="str">
        <f t="shared" si="18"/>
        <v>?</v>
      </c>
      <c r="BO6" s="33" t="str">
        <f t="shared" si="19"/>
        <v/>
      </c>
      <c r="BP6" s="34" t="str">
        <f t="shared" si="20"/>
        <v/>
      </c>
      <c r="BQ6" s="35" t="str">
        <f t="shared" ref="BQ6:BQ30" si="40">IF(COUNT(BP6)&gt;0,"–","?")</f>
        <v>?</v>
      </c>
      <c r="BR6" s="36" t="str">
        <f t="shared" si="21"/>
        <v/>
      </c>
      <c r="BS6" s="37" t="str">
        <f t="shared" si="22"/>
        <v>?</v>
      </c>
      <c r="BT6" s="38" t="str">
        <f t="shared" si="22"/>
        <v>?</v>
      </c>
      <c r="BU6" s="32" t="str">
        <f t="shared" si="23"/>
        <v>?</v>
      </c>
      <c r="BV6" s="39" t="str">
        <f t="shared" si="23"/>
        <v>?</v>
      </c>
    </row>
    <row r="7" spans="1:74" ht="16.5" customHeight="1" x14ac:dyDescent="0.2">
      <c r="A7" s="10" t="s">
        <v>20</v>
      </c>
      <c r="B7" s="19"/>
      <c r="C7" s="4" t="str">
        <f>IF(AND((B7&gt;0),(B$4&gt;0)),(B7/B$4*100),"")</f>
        <v/>
      </c>
      <c r="D7" s="19"/>
      <c r="E7" s="4" t="str">
        <f>IF(AND((D7&gt;0),(D$4&gt;0)),(D7/D$4*100),"")</f>
        <v/>
      </c>
      <c r="F7" s="19"/>
      <c r="G7" s="4" t="str">
        <f>IF(AND((F7&gt;0),(F$4&gt;0)),(F7/F$4*100),"")</f>
        <v/>
      </c>
      <c r="H7" s="19"/>
      <c r="I7" s="4" t="str">
        <f>IF(AND((H7&gt;0),(H$4&gt;0)),(H7/H$4*100),"")</f>
        <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4"/>
        <v/>
      </c>
      <c r="AF7" s="19"/>
      <c r="AG7" s="4" t="str">
        <f t="shared" si="25"/>
        <v/>
      </c>
      <c r="AH7" s="19"/>
      <c r="AI7" s="4" t="str">
        <f t="shared" si="26"/>
        <v/>
      </c>
      <c r="AJ7" s="19"/>
      <c r="AK7" s="4" t="str">
        <f t="shared" si="27"/>
        <v/>
      </c>
      <c r="AL7" s="19"/>
      <c r="AM7" s="4" t="str">
        <f t="shared" si="28"/>
        <v/>
      </c>
      <c r="AN7" s="19"/>
      <c r="AO7" s="4" t="str">
        <f t="shared" si="29"/>
        <v/>
      </c>
      <c r="AP7" s="19"/>
      <c r="AQ7" s="4" t="str">
        <f t="shared" si="30"/>
        <v/>
      </c>
      <c r="AR7" s="19"/>
      <c r="AS7" s="4" t="str">
        <f t="shared" si="31"/>
        <v/>
      </c>
      <c r="AT7" s="19"/>
      <c r="AU7" s="4" t="str">
        <f t="shared" si="32"/>
        <v/>
      </c>
      <c r="AV7" s="19"/>
      <c r="AW7" s="4" t="str">
        <f t="shared" si="33"/>
        <v/>
      </c>
      <c r="AX7" s="19"/>
      <c r="AY7" s="4" t="str">
        <f t="shared" si="34"/>
        <v/>
      </c>
      <c r="AZ7" s="19"/>
      <c r="BA7" s="4" t="str">
        <f t="shared" si="35"/>
        <v/>
      </c>
      <c r="BB7" s="19"/>
      <c r="BC7" s="4" t="str">
        <f t="shared" si="36"/>
        <v/>
      </c>
      <c r="BD7" s="19"/>
      <c r="BE7" s="4" t="str">
        <f t="shared" si="37"/>
        <v/>
      </c>
      <c r="BF7" s="19"/>
      <c r="BG7" s="4" t="str">
        <f t="shared" si="38"/>
        <v/>
      </c>
      <c r="BH7" s="19"/>
      <c r="BI7" s="4" t="str">
        <f t="shared" si="39"/>
        <v/>
      </c>
      <c r="BK7" s="57" t="s">
        <v>20</v>
      </c>
      <c r="BL7" s="30">
        <f t="shared" si="16"/>
        <v>0</v>
      </c>
      <c r="BM7" s="31" t="str">
        <f t="shared" si="17"/>
        <v/>
      </c>
      <c r="BN7" s="32" t="str">
        <f t="shared" si="18"/>
        <v>?</v>
      </c>
      <c r="BO7" s="33" t="str">
        <f t="shared" si="19"/>
        <v/>
      </c>
      <c r="BP7" s="34" t="str">
        <f t="shared" si="20"/>
        <v/>
      </c>
      <c r="BQ7" s="35" t="str">
        <f t="shared" si="40"/>
        <v>?</v>
      </c>
      <c r="BR7" s="36" t="str">
        <f t="shared" si="21"/>
        <v/>
      </c>
      <c r="BS7" s="37" t="str">
        <f t="shared" si="22"/>
        <v>?</v>
      </c>
      <c r="BT7" s="38" t="str">
        <f t="shared" si="22"/>
        <v>?</v>
      </c>
      <c r="BU7" s="32" t="str">
        <f t="shared" si="23"/>
        <v>?</v>
      </c>
      <c r="BV7" s="39" t="str">
        <f t="shared" si="23"/>
        <v>?</v>
      </c>
    </row>
    <row r="8" spans="1:74" ht="16.5" customHeight="1" x14ac:dyDescent="0.2">
      <c r="A8" s="10" t="s">
        <v>21</v>
      </c>
      <c r="B8" s="19"/>
      <c r="C8" s="4" t="str">
        <f>IF(AND((B8&gt;0),(B$4&gt;0)),(B8/B$4*100),"")</f>
        <v/>
      </c>
      <c r="D8" s="19"/>
      <c r="E8" s="4" t="str">
        <f>IF(AND((D8&gt;0),(D$4&gt;0)),(D8/D$4*100),"")</f>
        <v/>
      </c>
      <c r="F8" s="19"/>
      <c r="G8" s="4" t="str">
        <f>IF(AND((F8&gt;0),(F$4&gt;0)),(F8/F$4*100),"")</f>
        <v/>
      </c>
      <c r="H8" s="19"/>
      <c r="I8" s="4" t="str">
        <f>IF(AND((H8&gt;0),(H$4&gt;0)),(H8/H$4*100),"")</f>
        <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4"/>
        <v/>
      </c>
      <c r="AF8" s="19"/>
      <c r="AG8" s="4" t="str">
        <f t="shared" si="25"/>
        <v/>
      </c>
      <c r="AH8" s="19"/>
      <c r="AI8" s="4" t="str">
        <f t="shared" si="26"/>
        <v/>
      </c>
      <c r="AJ8" s="19"/>
      <c r="AK8" s="4" t="str">
        <f t="shared" si="27"/>
        <v/>
      </c>
      <c r="AL8" s="19"/>
      <c r="AM8" s="4" t="str">
        <f t="shared" si="28"/>
        <v/>
      </c>
      <c r="AN8" s="19"/>
      <c r="AO8" s="4" t="str">
        <f t="shared" si="29"/>
        <v/>
      </c>
      <c r="AP8" s="19"/>
      <c r="AQ8" s="4" t="str">
        <f t="shared" si="30"/>
        <v/>
      </c>
      <c r="AR8" s="19"/>
      <c r="AS8" s="4" t="str">
        <f t="shared" si="31"/>
        <v/>
      </c>
      <c r="AT8" s="19"/>
      <c r="AU8" s="4" t="str">
        <f t="shared" si="32"/>
        <v/>
      </c>
      <c r="AV8" s="19"/>
      <c r="AW8" s="4" t="str">
        <f t="shared" si="33"/>
        <v/>
      </c>
      <c r="AX8" s="19"/>
      <c r="AY8" s="4" t="str">
        <f t="shared" si="34"/>
        <v/>
      </c>
      <c r="AZ8" s="19"/>
      <c r="BA8" s="4" t="str">
        <f t="shared" si="35"/>
        <v/>
      </c>
      <c r="BB8" s="19"/>
      <c r="BC8" s="4" t="str">
        <f t="shared" si="36"/>
        <v/>
      </c>
      <c r="BD8" s="19"/>
      <c r="BE8" s="4" t="str">
        <f t="shared" si="37"/>
        <v/>
      </c>
      <c r="BF8" s="19"/>
      <c r="BG8" s="4" t="str">
        <f t="shared" si="38"/>
        <v/>
      </c>
      <c r="BH8" s="19"/>
      <c r="BI8" s="4" t="str">
        <f t="shared" si="39"/>
        <v/>
      </c>
      <c r="BK8" s="57" t="s">
        <v>21</v>
      </c>
      <c r="BL8" s="30">
        <f t="shared" si="16"/>
        <v>0</v>
      </c>
      <c r="BM8" s="31" t="str">
        <f t="shared" si="17"/>
        <v/>
      </c>
      <c r="BN8" s="32" t="str">
        <f t="shared" si="18"/>
        <v>?</v>
      </c>
      <c r="BO8" s="33" t="str">
        <f t="shared" si="19"/>
        <v/>
      </c>
      <c r="BP8" s="34" t="str">
        <f t="shared" si="20"/>
        <v/>
      </c>
      <c r="BQ8" s="35" t="str">
        <f t="shared" si="40"/>
        <v>?</v>
      </c>
      <c r="BR8" s="36" t="str">
        <f t="shared" si="21"/>
        <v/>
      </c>
      <c r="BS8" s="37" t="str">
        <f t="shared" si="22"/>
        <v>?</v>
      </c>
      <c r="BT8" s="38" t="str">
        <f t="shared" si="22"/>
        <v>?</v>
      </c>
      <c r="BU8" s="32" t="str">
        <f t="shared" si="23"/>
        <v>?</v>
      </c>
      <c r="BV8" s="39" t="str">
        <f t="shared" si="23"/>
        <v>?</v>
      </c>
    </row>
    <row r="9" spans="1:74" ht="16.5" customHeight="1" x14ac:dyDescent="0.2">
      <c r="A9" s="10" t="s">
        <v>23</v>
      </c>
      <c r="B9" s="19"/>
      <c r="C9" s="4" t="str">
        <f>IF(AND((B9&gt;0),(B$4&gt;0)),(B9/B$4*100),"")</f>
        <v/>
      </c>
      <c r="D9" s="19"/>
      <c r="E9" s="4" t="str">
        <f>IF(AND((D9&gt;0),(D$4&gt;0)),(D9/D$4*100),"")</f>
        <v/>
      </c>
      <c r="F9" s="19"/>
      <c r="G9" s="4" t="str">
        <f>IF(AND((F9&gt;0),(F$4&gt;0)),(F9/F$4*100),"")</f>
        <v/>
      </c>
      <c r="H9" s="19"/>
      <c r="I9" s="4" t="str">
        <f>IF(AND((H9&gt;0),(H$4&gt;0)),(H9/H$4*100),"")</f>
        <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4"/>
        <v/>
      </c>
      <c r="AF9" s="19"/>
      <c r="AG9" s="4" t="str">
        <f t="shared" si="25"/>
        <v/>
      </c>
      <c r="AH9" s="19"/>
      <c r="AI9" s="4" t="str">
        <f t="shared" si="26"/>
        <v/>
      </c>
      <c r="AJ9" s="19"/>
      <c r="AK9" s="4" t="str">
        <f t="shared" si="27"/>
        <v/>
      </c>
      <c r="AL9" s="19"/>
      <c r="AM9" s="4" t="str">
        <f t="shared" si="28"/>
        <v/>
      </c>
      <c r="AN9" s="19"/>
      <c r="AO9" s="4" t="str">
        <f t="shared" si="29"/>
        <v/>
      </c>
      <c r="AP9" s="19"/>
      <c r="AQ9" s="4" t="str">
        <f t="shared" si="30"/>
        <v/>
      </c>
      <c r="AR9" s="19"/>
      <c r="AS9" s="4" t="str">
        <f t="shared" si="31"/>
        <v/>
      </c>
      <c r="AT9" s="19"/>
      <c r="AU9" s="4" t="str">
        <f t="shared" si="32"/>
        <v/>
      </c>
      <c r="AV9" s="19"/>
      <c r="AW9" s="4" t="str">
        <f t="shared" si="33"/>
        <v/>
      </c>
      <c r="AX9" s="19"/>
      <c r="AY9" s="4" t="str">
        <f t="shared" si="34"/>
        <v/>
      </c>
      <c r="AZ9" s="19"/>
      <c r="BA9" s="4" t="str">
        <f t="shared" si="35"/>
        <v/>
      </c>
      <c r="BB9" s="19"/>
      <c r="BC9" s="4" t="str">
        <f t="shared" si="36"/>
        <v/>
      </c>
      <c r="BD9" s="19"/>
      <c r="BE9" s="4" t="str">
        <f t="shared" si="37"/>
        <v/>
      </c>
      <c r="BF9" s="19"/>
      <c r="BG9" s="4" t="str">
        <f t="shared" si="38"/>
        <v/>
      </c>
      <c r="BH9" s="19"/>
      <c r="BI9" s="4" t="str">
        <f t="shared" si="39"/>
        <v/>
      </c>
      <c r="BK9" s="57" t="s">
        <v>23</v>
      </c>
      <c r="BL9" s="30">
        <f t="shared" si="16"/>
        <v>0</v>
      </c>
      <c r="BM9" s="31" t="str">
        <f t="shared" si="17"/>
        <v/>
      </c>
      <c r="BN9" s="32" t="str">
        <f t="shared" si="18"/>
        <v>?</v>
      </c>
      <c r="BO9" s="33" t="str">
        <f t="shared" si="19"/>
        <v/>
      </c>
      <c r="BP9" s="34" t="str">
        <f t="shared" si="20"/>
        <v/>
      </c>
      <c r="BQ9" s="35" t="str">
        <f t="shared" si="40"/>
        <v>?</v>
      </c>
      <c r="BR9" s="36" t="str">
        <f t="shared" si="21"/>
        <v/>
      </c>
      <c r="BS9" s="37" t="str">
        <f t="shared" si="22"/>
        <v>?</v>
      </c>
      <c r="BT9" s="38" t="str">
        <f t="shared" si="22"/>
        <v>?</v>
      </c>
      <c r="BU9" s="32" t="str">
        <f t="shared" si="23"/>
        <v>?</v>
      </c>
      <c r="BV9" s="39" t="str">
        <f t="shared" si="23"/>
        <v>?</v>
      </c>
    </row>
    <row r="10" spans="1:74" ht="16.5" customHeight="1" x14ac:dyDescent="0.2">
      <c r="A10" s="10" t="s">
        <v>22</v>
      </c>
      <c r="B10" s="19"/>
      <c r="C10" s="4" t="str">
        <f>IF(AND((B10&gt;0),(B$4&gt;0)),(B10/B$4*100),"")</f>
        <v/>
      </c>
      <c r="D10" s="19"/>
      <c r="E10" s="4" t="str">
        <f>IF(AND((D10&gt;0),(D$4&gt;0)),(D10/D$4*100),"")</f>
        <v/>
      </c>
      <c r="F10" s="19"/>
      <c r="G10" s="4" t="str">
        <f>IF(AND((F10&gt;0),(F$4&gt;0)),(F10/F$4*100),"")</f>
        <v/>
      </c>
      <c r="H10" s="19"/>
      <c r="I10" s="4" t="str">
        <f>IF(AND((H10&gt;0),(H$4&gt;0)),(H10/H$4*100),"")</f>
        <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4"/>
        <v/>
      </c>
      <c r="AF10" s="19"/>
      <c r="AG10" s="4" t="str">
        <f t="shared" si="25"/>
        <v/>
      </c>
      <c r="AH10" s="19"/>
      <c r="AI10" s="4" t="str">
        <f t="shared" si="26"/>
        <v/>
      </c>
      <c r="AJ10" s="19"/>
      <c r="AK10" s="4" t="str">
        <f t="shared" si="27"/>
        <v/>
      </c>
      <c r="AL10" s="19"/>
      <c r="AM10" s="4" t="str">
        <f t="shared" si="28"/>
        <v/>
      </c>
      <c r="AN10" s="19"/>
      <c r="AO10" s="4" t="str">
        <f t="shared" si="29"/>
        <v/>
      </c>
      <c r="AP10" s="19"/>
      <c r="AQ10" s="4" t="str">
        <f t="shared" si="30"/>
        <v/>
      </c>
      <c r="AR10" s="19"/>
      <c r="AS10" s="4" t="str">
        <f t="shared" si="31"/>
        <v/>
      </c>
      <c r="AT10" s="19"/>
      <c r="AU10" s="4" t="str">
        <f t="shared" si="32"/>
        <v/>
      </c>
      <c r="AV10" s="19"/>
      <c r="AW10" s="4" t="str">
        <f t="shared" si="33"/>
        <v/>
      </c>
      <c r="AX10" s="19"/>
      <c r="AY10" s="4" t="str">
        <f t="shared" si="34"/>
        <v/>
      </c>
      <c r="AZ10" s="19"/>
      <c r="BA10" s="4" t="str">
        <f t="shared" si="35"/>
        <v/>
      </c>
      <c r="BB10" s="19"/>
      <c r="BC10" s="4" t="str">
        <f t="shared" si="36"/>
        <v/>
      </c>
      <c r="BD10" s="19"/>
      <c r="BE10" s="4" t="str">
        <f t="shared" si="37"/>
        <v/>
      </c>
      <c r="BF10" s="19"/>
      <c r="BG10" s="4" t="str">
        <f t="shared" si="38"/>
        <v/>
      </c>
      <c r="BH10" s="19"/>
      <c r="BI10" s="4" t="str">
        <f t="shared" si="39"/>
        <v/>
      </c>
      <c r="BK10" s="57" t="s">
        <v>22</v>
      </c>
      <c r="BL10" s="30">
        <f t="shared" si="16"/>
        <v>0</v>
      </c>
      <c r="BM10" s="31" t="str">
        <f t="shared" si="17"/>
        <v/>
      </c>
      <c r="BN10" s="32" t="str">
        <f t="shared" si="18"/>
        <v>?</v>
      </c>
      <c r="BO10" s="33" t="str">
        <f t="shared" si="19"/>
        <v/>
      </c>
      <c r="BP10" s="34" t="str">
        <f t="shared" si="20"/>
        <v/>
      </c>
      <c r="BQ10" s="35" t="str">
        <f t="shared" si="40"/>
        <v>?</v>
      </c>
      <c r="BR10" s="36" t="str">
        <f t="shared" si="21"/>
        <v/>
      </c>
      <c r="BS10" s="37" t="str">
        <f t="shared" si="22"/>
        <v>?</v>
      </c>
      <c r="BT10" s="38" t="str">
        <f t="shared" si="22"/>
        <v>?</v>
      </c>
      <c r="BU10" s="32" t="str">
        <f t="shared" si="23"/>
        <v>?</v>
      </c>
      <c r="BV10" s="39" t="str">
        <f t="shared" si="23"/>
        <v>?</v>
      </c>
    </row>
    <row r="11" spans="1:74" ht="16.5" customHeight="1" x14ac:dyDescent="0.2">
      <c r="A11" s="10" t="s">
        <v>29</v>
      </c>
      <c r="B11" s="68"/>
      <c r="C11" s="4" t="s">
        <v>3</v>
      </c>
      <c r="D11" s="68" t="str">
        <f>IF(AND((D10&gt;0),(D3&gt;0)),(D10/D3),"")</f>
        <v/>
      </c>
      <c r="E11" s="4" t="s">
        <v>3</v>
      </c>
      <c r="F11" s="68" t="str">
        <f>IF(AND((F10&gt;0),(F3&gt;0)),(F10/F3),"")</f>
        <v/>
      </c>
      <c r="G11" s="4" t="s">
        <v>3</v>
      </c>
      <c r="H11" s="68" t="str">
        <f>IF(AND((H10&gt;0),(H3&gt;0)),(H10/H3),"")</f>
        <v/>
      </c>
      <c r="I11" s="4" t="s">
        <v>3</v>
      </c>
      <c r="J11" s="68" t="str">
        <f>IF(AND((J10&gt;0),(J3&gt;0)),(J10/J3),"")</f>
        <v/>
      </c>
      <c r="K11" s="4" t="s">
        <v>3</v>
      </c>
      <c r="L11" s="68" t="str">
        <f>IF(AND((L10&gt;0),(L3&gt;0)),(L10/L3),"")</f>
        <v/>
      </c>
      <c r="M11" s="4" t="s">
        <v>3</v>
      </c>
      <c r="N11" s="68" t="str">
        <f>IF(AND((N10&gt;0),(N3&gt;0)),(N10/N3),"")</f>
        <v/>
      </c>
      <c r="O11" s="4" t="s">
        <v>3</v>
      </c>
      <c r="P11" s="68" t="str">
        <f>IF(AND((P10&gt;0),(P3&gt;0)),(P10/P3),"")</f>
        <v/>
      </c>
      <c r="Q11" s="4" t="s">
        <v>3</v>
      </c>
      <c r="R11" s="68" t="str">
        <f>IF(AND((R10&gt;0),(R3&gt;0)),(R10/R3),"")</f>
        <v/>
      </c>
      <c r="S11" s="4" t="s">
        <v>3</v>
      </c>
      <c r="T11" s="68" t="str">
        <f>IF(AND((T10&gt;0),(T3&gt;0)),(T10/T3),"")</f>
        <v/>
      </c>
      <c r="U11" s="4" t="s">
        <v>3</v>
      </c>
      <c r="V11" s="68" t="str">
        <f>IF(AND((V10&gt;0),(V3&gt;0)),(V10/V3),"")</f>
        <v/>
      </c>
      <c r="W11" s="4" t="s">
        <v>3</v>
      </c>
      <c r="X11" s="68" t="str">
        <f>IF(AND((X10&gt;0),(X3&gt;0)),(X10/X3),"")</f>
        <v/>
      </c>
      <c r="Y11" s="4" t="s">
        <v>3</v>
      </c>
      <c r="Z11" s="68" t="str">
        <f>IF(AND((Z10&gt;0),(Z3&gt;0)),(Z10/Z3),"")</f>
        <v/>
      </c>
      <c r="AA11" s="4" t="s">
        <v>3</v>
      </c>
      <c r="AB11" s="68" t="str">
        <f>IF(AND((AB10&gt;0),(AB3&gt;0)),(AB10/AB3),"")</f>
        <v/>
      </c>
      <c r="AC11" s="4" t="s">
        <v>3</v>
      </c>
      <c r="AD11" s="68" t="str">
        <f t="shared" ref="AD11" si="41">IF(AND((AD10&gt;0),(AD3&gt;0)),(AD10/AD3),"")</f>
        <v/>
      </c>
      <c r="AE11" s="4" t="s">
        <v>3</v>
      </c>
      <c r="AF11" s="68" t="str">
        <f t="shared" ref="AF11" si="42">IF(AND((AF10&gt;0),(AF3&gt;0)),(AF10/AF3),"")</f>
        <v/>
      </c>
      <c r="AG11" s="4" t="s">
        <v>3</v>
      </c>
      <c r="AH11" s="68" t="str">
        <f t="shared" ref="AH11" si="43">IF(AND((AH10&gt;0),(AH3&gt;0)),(AH10/AH3),"")</f>
        <v/>
      </c>
      <c r="AI11" s="4" t="s">
        <v>3</v>
      </c>
      <c r="AJ11" s="68" t="str">
        <f t="shared" ref="AJ11" si="44">IF(AND((AJ10&gt;0),(AJ3&gt;0)),(AJ10/AJ3),"")</f>
        <v/>
      </c>
      <c r="AK11" s="4" t="s">
        <v>3</v>
      </c>
      <c r="AL11" s="68" t="str">
        <f t="shared" ref="AL11" si="45">IF(AND((AL10&gt;0),(AL3&gt;0)),(AL10/AL3),"")</f>
        <v/>
      </c>
      <c r="AM11" s="4" t="s">
        <v>3</v>
      </c>
      <c r="AN11" s="68" t="str">
        <f t="shared" ref="AN11" si="46">IF(AND((AN10&gt;0),(AN3&gt;0)),(AN10/AN3),"")</f>
        <v/>
      </c>
      <c r="AO11" s="4" t="s">
        <v>3</v>
      </c>
      <c r="AP11" s="68" t="str">
        <f t="shared" ref="AP11" si="47">IF(AND((AP10&gt;0),(AP3&gt;0)),(AP10/AP3),"")</f>
        <v/>
      </c>
      <c r="AQ11" s="4" t="s">
        <v>3</v>
      </c>
      <c r="AR11" s="68" t="str">
        <f t="shared" ref="AR11" si="48">IF(AND((AR10&gt;0),(AR3&gt;0)),(AR10/AR3),"")</f>
        <v/>
      </c>
      <c r="AS11" s="4" t="s">
        <v>3</v>
      </c>
      <c r="AT11" s="68" t="str">
        <f t="shared" ref="AT11" si="49">IF(AND((AT10&gt;0),(AT3&gt;0)),(AT10/AT3),"")</f>
        <v/>
      </c>
      <c r="AU11" s="4" t="s">
        <v>3</v>
      </c>
      <c r="AV11" s="68" t="str">
        <f t="shared" ref="AV11" si="50">IF(AND((AV10&gt;0),(AV3&gt;0)),(AV10/AV3),"")</f>
        <v/>
      </c>
      <c r="AW11" s="4" t="s">
        <v>3</v>
      </c>
      <c r="AX11" s="68" t="str">
        <f t="shared" ref="AX11" si="51">IF(AND((AX10&gt;0),(AX3&gt;0)),(AX10/AX3),"")</f>
        <v/>
      </c>
      <c r="AY11" s="4" t="s">
        <v>3</v>
      </c>
      <c r="AZ11" s="68" t="str">
        <f t="shared" ref="AZ11" si="52">IF(AND((AZ10&gt;0),(AZ3&gt;0)),(AZ10/AZ3),"")</f>
        <v/>
      </c>
      <c r="BA11" s="4" t="s">
        <v>3</v>
      </c>
      <c r="BB11" s="68" t="str">
        <f t="shared" ref="BB11" si="53">IF(AND((BB10&gt;0),(BB3&gt;0)),(BB10/BB3),"")</f>
        <v/>
      </c>
      <c r="BC11" s="4" t="s">
        <v>3</v>
      </c>
      <c r="BD11" s="68" t="str">
        <f t="shared" ref="BD11" si="54">IF(AND((BD10&gt;0),(BD3&gt;0)),(BD10/BD3),"")</f>
        <v/>
      </c>
      <c r="BE11" s="4" t="s">
        <v>3</v>
      </c>
      <c r="BF11" s="68" t="str">
        <f t="shared" ref="BF11" si="55">IF(AND((BF10&gt;0),(BF3&gt;0)),(BF10/BF3),"")</f>
        <v/>
      </c>
      <c r="BG11" s="4" t="s">
        <v>3</v>
      </c>
      <c r="BH11" s="68" t="str">
        <f t="shared" ref="BH11" si="56">IF(AND((BH10&gt;0),(BH3&gt;0)),(BH10/BH3),"")</f>
        <v/>
      </c>
      <c r="BI11" s="4" t="s">
        <v>3</v>
      </c>
      <c r="BK11" s="57" t="s">
        <v>29</v>
      </c>
      <c r="BL11" s="30">
        <f t="shared" si="16"/>
        <v>0</v>
      </c>
      <c r="BM11" s="40" t="str">
        <f t="shared" si="17"/>
        <v/>
      </c>
      <c r="BN11" s="22" t="str">
        <f t="shared" si="18"/>
        <v>?</v>
      </c>
      <c r="BO11" s="41" t="str">
        <f t="shared" si="19"/>
        <v/>
      </c>
      <c r="BP11" s="24" t="str">
        <f t="shared" si="20"/>
        <v/>
      </c>
      <c r="BQ11" s="6" t="s">
        <v>3</v>
      </c>
      <c r="BR11" s="26" t="str">
        <f t="shared" si="21"/>
        <v/>
      </c>
      <c r="BS11" s="42" t="str">
        <f t="shared" si="22"/>
        <v>?</v>
      </c>
      <c r="BT11" s="28" t="s">
        <v>3</v>
      </c>
      <c r="BU11" s="43" t="str">
        <f t="shared" si="23"/>
        <v>?</v>
      </c>
      <c r="BV11" s="29" t="s">
        <v>3</v>
      </c>
    </row>
    <row r="12" spans="1:74" ht="16.5" customHeight="1" x14ac:dyDescent="0.2">
      <c r="A12" s="15" t="s">
        <v>24</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56" t="s">
        <v>24</v>
      </c>
      <c r="BL12" s="30"/>
      <c r="BM12" s="21"/>
      <c r="BN12" s="22"/>
      <c r="BO12" s="23"/>
      <c r="BP12" s="24"/>
      <c r="BQ12" s="25"/>
      <c r="BR12" s="26"/>
      <c r="BS12" s="27"/>
      <c r="BT12" s="28"/>
      <c r="BU12" s="22"/>
      <c r="BV12" s="29"/>
    </row>
    <row r="13" spans="1:74" ht="16.5" customHeight="1" x14ac:dyDescent="0.2">
      <c r="A13" s="10" t="s">
        <v>5</v>
      </c>
      <c r="B13" s="19"/>
      <c r="C13" s="4" t="str">
        <f t="shared" ref="C13:C14" si="57">IF(AND((B13&gt;0),(B$4&gt;0)),(B13/B$4*100),"")</f>
        <v/>
      </c>
      <c r="D13" s="19"/>
      <c r="E13" s="4" t="str">
        <f t="shared" ref="E13:E14" si="58">IF(AND((D13&gt;0),(D$4&gt;0)),(D13/D$4*100),"")</f>
        <v/>
      </c>
      <c r="F13" s="19"/>
      <c r="G13" s="4" t="str">
        <f t="shared" ref="G13:G14" si="59">IF(AND((F13&gt;0),(F$4&gt;0)),(F13/F$4*100),"")</f>
        <v/>
      </c>
      <c r="H13" s="19"/>
      <c r="I13" s="4" t="str">
        <f t="shared" ref="I13:I14" si="60">IF(AND((H13&gt;0),(H$4&gt;0)),(H13/H$4*100),"")</f>
        <v/>
      </c>
      <c r="J13" s="19"/>
      <c r="K13" s="4" t="str">
        <f t="shared" ref="K13:K14" si="61">IF(AND((J13&gt;0),(J$4&gt;0)),(J13/J$4*100),"")</f>
        <v/>
      </c>
      <c r="L13" s="19"/>
      <c r="M13" s="4" t="str">
        <f t="shared" ref="M13:M14" si="62">IF(AND((L13&gt;0),(L$4&gt;0)),(L13/L$4*100),"")</f>
        <v/>
      </c>
      <c r="N13" s="19"/>
      <c r="O13" s="4" t="str">
        <f t="shared" ref="O13:O14" si="63">IF(AND((N13&gt;0),(N$4&gt;0)),(N13/N$4*100),"")</f>
        <v/>
      </c>
      <c r="P13" s="19"/>
      <c r="Q13" s="4" t="str">
        <f t="shared" ref="Q13:Q14" si="64">IF(AND((P13&gt;0),(P$4&gt;0)),(P13/P$4*100),"")</f>
        <v/>
      </c>
      <c r="R13" s="19"/>
      <c r="S13" s="4" t="str">
        <f t="shared" ref="S13:S14" si="65">IF(AND((R13&gt;0),(R$4&gt;0)),(R13/R$4*100),"")</f>
        <v/>
      </c>
      <c r="T13" s="19"/>
      <c r="U13" s="4" t="str">
        <f t="shared" ref="U13:U14" si="66">IF(AND((T13&gt;0),(T$4&gt;0)),(T13/T$4*100),"")</f>
        <v/>
      </c>
      <c r="V13" s="19"/>
      <c r="W13" s="4" t="str">
        <f t="shared" ref="W13:W14" si="67">IF(AND((V13&gt;0),(V$4&gt;0)),(V13/V$4*100),"")</f>
        <v/>
      </c>
      <c r="X13" s="19"/>
      <c r="Y13" s="4" t="str">
        <f t="shared" ref="Y13:Y14" si="68">IF(AND((X13&gt;0),(X$4&gt;0)),(X13/X$4*100),"")</f>
        <v/>
      </c>
      <c r="Z13" s="19"/>
      <c r="AA13" s="4" t="str">
        <f t="shared" ref="AA13:AA14" si="69">IF(AND((Z13&gt;0),(Z$4&gt;0)),(Z13/Z$4*100),"")</f>
        <v/>
      </c>
      <c r="AB13" s="19"/>
      <c r="AC13" s="4" t="str">
        <f t="shared" ref="AC13:AC14" si="70">IF(AND((AB13&gt;0),(AB$4&gt;0)),(AB13/AB$4*100),"")</f>
        <v/>
      </c>
      <c r="AD13" s="19"/>
      <c r="AE13" s="4" t="str">
        <f t="shared" ref="AE13:AE14" si="71">IF(AND((AD13&gt;0),(AD$4&gt;0)),(AD13/AD$4*100),"")</f>
        <v/>
      </c>
      <c r="AF13" s="19"/>
      <c r="AG13" s="4" t="str">
        <f t="shared" ref="AG13:AG14" si="72">IF(AND((AF13&gt;0),(AF$4&gt;0)),(AF13/AF$4*100),"")</f>
        <v/>
      </c>
      <c r="AH13" s="19"/>
      <c r="AI13" s="4" t="str">
        <f t="shared" ref="AI13:AI14" si="73">IF(AND((AH13&gt;0),(AH$4&gt;0)),(AH13/AH$4*100),"")</f>
        <v/>
      </c>
      <c r="AJ13" s="19"/>
      <c r="AK13" s="4" t="str">
        <f t="shared" ref="AK13:AK14" si="74">IF(AND((AJ13&gt;0),(AJ$4&gt;0)),(AJ13/AJ$4*100),"")</f>
        <v/>
      </c>
      <c r="AL13" s="19"/>
      <c r="AM13" s="4" t="str">
        <f t="shared" ref="AM13:AM14" si="75">IF(AND((AL13&gt;0),(AL$4&gt;0)),(AL13/AL$4*100),"")</f>
        <v/>
      </c>
      <c r="AN13" s="19"/>
      <c r="AO13" s="4" t="str">
        <f t="shared" ref="AO13:AO14" si="76">IF(AND((AN13&gt;0),(AN$4&gt;0)),(AN13/AN$4*100),"")</f>
        <v/>
      </c>
      <c r="AP13" s="19"/>
      <c r="AQ13" s="4" t="str">
        <f t="shared" ref="AQ13:AQ14" si="77">IF(AND((AP13&gt;0),(AP$4&gt;0)),(AP13/AP$4*100),"")</f>
        <v/>
      </c>
      <c r="AR13" s="19"/>
      <c r="AS13" s="4" t="str">
        <f t="shared" ref="AS13:AS14" si="78">IF(AND((AR13&gt;0),(AR$4&gt;0)),(AR13/AR$4*100),"")</f>
        <v/>
      </c>
      <c r="AT13" s="19"/>
      <c r="AU13" s="4" t="str">
        <f t="shared" ref="AU13:AU14" si="79">IF(AND((AT13&gt;0),(AT$4&gt;0)),(AT13/AT$4*100),"")</f>
        <v/>
      </c>
      <c r="AV13" s="19"/>
      <c r="AW13" s="4" t="str">
        <f t="shared" ref="AW13:AW14" si="80">IF(AND((AV13&gt;0),(AV$4&gt;0)),(AV13/AV$4*100),"")</f>
        <v/>
      </c>
      <c r="AX13" s="19"/>
      <c r="AY13" s="4" t="str">
        <f t="shared" ref="AY13:AY14" si="81">IF(AND((AX13&gt;0),(AX$4&gt;0)),(AX13/AX$4*100),"")</f>
        <v/>
      </c>
      <c r="AZ13" s="19"/>
      <c r="BA13" s="4" t="str">
        <f t="shared" ref="BA13:BA14" si="82">IF(AND((AZ13&gt;0),(AZ$4&gt;0)),(AZ13/AZ$4*100),"")</f>
        <v/>
      </c>
      <c r="BB13" s="19"/>
      <c r="BC13" s="4" t="str">
        <f t="shared" ref="BC13:BC14" si="83">IF(AND((BB13&gt;0),(BB$4&gt;0)),(BB13/BB$4*100),"")</f>
        <v/>
      </c>
      <c r="BD13" s="19"/>
      <c r="BE13" s="4" t="str">
        <f t="shared" ref="BE13:BE14" si="84">IF(AND((BD13&gt;0),(BD$4&gt;0)),(BD13/BD$4*100),"")</f>
        <v/>
      </c>
      <c r="BF13" s="19"/>
      <c r="BG13" s="4" t="str">
        <f t="shared" ref="BG13:BG14" si="85">IF(AND((BF13&gt;0),(BF$4&gt;0)),(BF13/BF$4*100),"")</f>
        <v/>
      </c>
      <c r="BH13" s="19"/>
      <c r="BI13" s="4" t="str">
        <f t="shared" ref="BI13:BI14" si="86">IF(AND((BH13&gt;0),(BH$4&gt;0)),(BH13/BH$4*100),"")</f>
        <v/>
      </c>
      <c r="BK13" s="57" t="s">
        <v>5</v>
      </c>
      <c r="BL13" s="30">
        <f t="shared" si="16"/>
        <v>0</v>
      </c>
      <c r="BM13" s="31" t="str">
        <f t="shared" si="17"/>
        <v/>
      </c>
      <c r="BN13" s="32" t="str">
        <f t="shared" si="18"/>
        <v>?</v>
      </c>
      <c r="BO13" s="33" t="str">
        <f t="shared" si="19"/>
        <v/>
      </c>
      <c r="BP13" s="34" t="str">
        <f t="shared" si="20"/>
        <v/>
      </c>
      <c r="BQ13" s="35" t="str">
        <f t="shared" si="40"/>
        <v>?</v>
      </c>
      <c r="BR13" s="36" t="str">
        <f t="shared" si="21"/>
        <v/>
      </c>
      <c r="BS13" s="37" t="str">
        <f t="shared" si="22"/>
        <v>?</v>
      </c>
      <c r="BT13" s="38" t="str">
        <f t="shared" si="22"/>
        <v>?</v>
      </c>
      <c r="BU13" s="32" t="str">
        <f t="shared" si="23"/>
        <v>?</v>
      </c>
      <c r="BV13" s="39" t="str">
        <f t="shared" si="23"/>
        <v>?</v>
      </c>
    </row>
    <row r="14" spans="1:74" ht="16.5" customHeight="1" x14ac:dyDescent="0.2">
      <c r="A14" s="10" t="s">
        <v>6</v>
      </c>
      <c r="B14" s="19"/>
      <c r="C14" s="4" t="str">
        <f t="shared" si="57"/>
        <v/>
      </c>
      <c r="D14" s="19"/>
      <c r="E14" s="4" t="str">
        <f t="shared" si="58"/>
        <v/>
      </c>
      <c r="F14" s="19"/>
      <c r="G14" s="4" t="str">
        <f t="shared" si="59"/>
        <v/>
      </c>
      <c r="H14" s="19"/>
      <c r="I14" s="4" t="str">
        <f t="shared" si="60"/>
        <v/>
      </c>
      <c r="J14" s="19"/>
      <c r="K14" s="4" t="str">
        <f t="shared" si="61"/>
        <v/>
      </c>
      <c r="L14" s="19"/>
      <c r="M14" s="4" t="str">
        <f t="shared" si="62"/>
        <v/>
      </c>
      <c r="N14" s="19"/>
      <c r="O14" s="4" t="str">
        <f t="shared" si="63"/>
        <v/>
      </c>
      <c r="P14" s="19"/>
      <c r="Q14" s="4" t="str">
        <f t="shared" si="64"/>
        <v/>
      </c>
      <c r="R14" s="19"/>
      <c r="S14" s="4" t="str">
        <f t="shared" si="65"/>
        <v/>
      </c>
      <c r="T14" s="19"/>
      <c r="U14" s="4" t="str">
        <f t="shared" si="66"/>
        <v/>
      </c>
      <c r="V14" s="19"/>
      <c r="W14" s="4" t="str">
        <f t="shared" si="67"/>
        <v/>
      </c>
      <c r="X14" s="19"/>
      <c r="Y14" s="4" t="str">
        <f t="shared" si="68"/>
        <v/>
      </c>
      <c r="Z14" s="19"/>
      <c r="AA14" s="4" t="str">
        <f t="shared" si="69"/>
        <v/>
      </c>
      <c r="AB14" s="19"/>
      <c r="AC14" s="4" t="str">
        <f t="shared" si="70"/>
        <v/>
      </c>
      <c r="AD14" s="19"/>
      <c r="AE14" s="4" t="str">
        <f t="shared" si="71"/>
        <v/>
      </c>
      <c r="AF14" s="19"/>
      <c r="AG14" s="4" t="str">
        <f t="shared" si="72"/>
        <v/>
      </c>
      <c r="AH14" s="19"/>
      <c r="AI14" s="4" t="str">
        <f t="shared" si="73"/>
        <v/>
      </c>
      <c r="AJ14" s="19"/>
      <c r="AK14" s="4" t="str">
        <f t="shared" si="74"/>
        <v/>
      </c>
      <c r="AL14" s="19"/>
      <c r="AM14" s="4" t="str">
        <f t="shared" si="75"/>
        <v/>
      </c>
      <c r="AN14" s="19"/>
      <c r="AO14" s="4" t="str">
        <f t="shared" si="76"/>
        <v/>
      </c>
      <c r="AP14" s="19"/>
      <c r="AQ14" s="4" t="str">
        <f t="shared" si="77"/>
        <v/>
      </c>
      <c r="AR14" s="19"/>
      <c r="AS14" s="4" t="str">
        <f t="shared" si="78"/>
        <v/>
      </c>
      <c r="AT14" s="19"/>
      <c r="AU14" s="4" t="str">
        <f t="shared" si="79"/>
        <v/>
      </c>
      <c r="AV14" s="19"/>
      <c r="AW14" s="4" t="str">
        <f t="shared" si="80"/>
        <v/>
      </c>
      <c r="AX14" s="19"/>
      <c r="AY14" s="4" t="str">
        <f t="shared" si="81"/>
        <v/>
      </c>
      <c r="AZ14" s="19"/>
      <c r="BA14" s="4" t="str">
        <f t="shared" si="82"/>
        <v/>
      </c>
      <c r="BB14" s="19"/>
      <c r="BC14" s="4" t="str">
        <f t="shared" si="83"/>
        <v/>
      </c>
      <c r="BD14" s="19"/>
      <c r="BE14" s="4" t="str">
        <f t="shared" si="84"/>
        <v/>
      </c>
      <c r="BF14" s="19"/>
      <c r="BG14" s="4" t="str">
        <f t="shared" si="85"/>
        <v/>
      </c>
      <c r="BH14" s="19"/>
      <c r="BI14" s="4" t="str">
        <f t="shared" si="86"/>
        <v/>
      </c>
      <c r="BK14" s="57" t="s">
        <v>6</v>
      </c>
      <c r="BL14" s="30">
        <f t="shared" si="16"/>
        <v>0</v>
      </c>
      <c r="BM14" s="31" t="str">
        <f t="shared" si="17"/>
        <v/>
      </c>
      <c r="BN14" s="32" t="str">
        <f t="shared" si="18"/>
        <v>?</v>
      </c>
      <c r="BO14" s="33" t="str">
        <f t="shared" si="19"/>
        <v/>
      </c>
      <c r="BP14" s="34" t="str">
        <f t="shared" si="20"/>
        <v/>
      </c>
      <c r="BQ14" s="35" t="str">
        <f t="shared" si="40"/>
        <v>?</v>
      </c>
      <c r="BR14" s="36" t="str">
        <f t="shared" si="21"/>
        <v/>
      </c>
      <c r="BS14" s="37" t="str">
        <f t="shared" si="22"/>
        <v>?</v>
      </c>
      <c r="BT14" s="38" t="str">
        <f t="shared" si="22"/>
        <v>?</v>
      </c>
      <c r="BU14" s="32" t="str">
        <f t="shared" si="23"/>
        <v>?</v>
      </c>
      <c r="BV14" s="39" t="str">
        <f t="shared" si="23"/>
        <v>?</v>
      </c>
    </row>
    <row r="15" spans="1:74" ht="16.5" customHeight="1" x14ac:dyDescent="0.2">
      <c r="A15" s="10" t="s">
        <v>7</v>
      </c>
      <c r="B15" s="19"/>
      <c r="C15" s="4" t="s">
        <v>3</v>
      </c>
      <c r="D15" s="19"/>
      <c r="E15" s="4" t="s">
        <v>3</v>
      </c>
      <c r="F15" s="19"/>
      <c r="G15" s="4" t="s">
        <v>3</v>
      </c>
      <c r="H15" s="19"/>
      <c r="I15" s="4" t="s">
        <v>3</v>
      </c>
      <c r="J15" s="19"/>
      <c r="K15" s="4" t="s">
        <v>3</v>
      </c>
      <c r="L15" s="19"/>
      <c r="M15" s="4" t="s">
        <v>3</v>
      </c>
      <c r="N15" s="19"/>
      <c r="O15" s="4" t="s">
        <v>3</v>
      </c>
      <c r="P15" s="19"/>
      <c r="Q15" s="4" t="s">
        <v>3</v>
      </c>
      <c r="R15" s="19"/>
      <c r="S15" s="4" t="s">
        <v>3</v>
      </c>
      <c r="T15" s="19"/>
      <c r="U15" s="4" t="s">
        <v>3</v>
      </c>
      <c r="V15" s="19"/>
      <c r="W15" s="4" t="s">
        <v>3</v>
      </c>
      <c r="X15" s="19"/>
      <c r="Y15" s="4" t="s">
        <v>3</v>
      </c>
      <c r="Z15" s="19"/>
      <c r="AA15" s="4" t="s">
        <v>3</v>
      </c>
      <c r="AB15" s="19"/>
      <c r="AC15" s="4" t="s">
        <v>3</v>
      </c>
      <c r="AD15" s="19"/>
      <c r="AE15" s="4" t="s">
        <v>3</v>
      </c>
      <c r="AF15" s="19"/>
      <c r="AG15" s="4" t="s">
        <v>3</v>
      </c>
      <c r="AH15" s="19"/>
      <c r="AI15" s="4" t="s">
        <v>3</v>
      </c>
      <c r="AJ15" s="19"/>
      <c r="AK15" s="4" t="s">
        <v>3</v>
      </c>
      <c r="AL15" s="19"/>
      <c r="AM15" s="4" t="s">
        <v>3</v>
      </c>
      <c r="AN15" s="19"/>
      <c r="AO15" s="4" t="s">
        <v>3</v>
      </c>
      <c r="AP15" s="19"/>
      <c r="AQ15" s="4" t="s">
        <v>3</v>
      </c>
      <c r="AR15" s="19"/>
      <c r="AS15" s="4" t="s">
        <v>3</v>
      </c>
      <c r="AT15" s="19"/>
      <c r="AU15" s="4" t="s">
        <v>3</v>
      </c>
      <c r="AV15" s="19"/>
      <c r="AW15" s="4" t="s">
        <v>3</v>
      </c>
      <c r="AX15" s="19"/>
      <c r="AY15" s="4" t="s">
        <v>3</v>
      </c>
      <c r="AZ15" s="19"/>
      <c r="BA15" s="4" t="s">
        <v>3</v>
      </c>
      <c r="BB15" s="19"/>
      <c r="BC15" s="4" t="s">
        <v>3</v>
      </c>
      <c r="BD15" s="19"/>
      <c r="BE15" s="4" t="s">
        <v>3</v>
      </c>
      <c r="BF15" s="19"/>
      <c r="BG15" s="4" t="s">
        <v>3</v>
      </c>
      <c r="BH15" s="19"/>
      <c r="BI15" s="4" t="s">
        <v>3</v>
      </c>
      <c r="BK15" s="57" t="s">
        <v>7</v>
      </c>
      <c r="BL15" s="30">
        <f t="shared" si="16"/>
        <v>0</v>
      </c>
      <c r="BM15" s="21" t="str">
        <f t="shared" si="17"/>
        <v/>
      </c>
      <c r="BN15" s="22" t="str">
        <f t="shared" si="18"/>
        <v>?</v>
      </c>
      <c r="BO15" s="23" t="str">
        <f t="shared" si="19"/>
        <v/>
      </c>
      <c r="BP15" s="24" t="str">
        <f t="shared" si="20"/>
        <v/>
      </c>
      <c r="BQ15" s="6" t="s">
        <v>3</v>
      </c>
      <c r="BR15" s="26" t="str">
        <f t="shared" si="21"/>
        <v/>
      </c>
      <c r="BS15" s="37" t="str">
        <f t="shared" si="22"/>
        <v>?</v>
      </c>
      <c r="BT15" s="28" t="s">
        <v>3</v>
      </c>
      <c r="BU15" s="32" t="str">
        <f t="shared" si="23"/>
        <v>?</v>
      </c>
      <c r="BV15" s="29" t="s">
        <v>3</v>
      </c>
    </row>
    <row r="16" spans="1:74" ht="16.5" customHeight="1" x14ac:dyDescent="0.2">
      <c r="A16" s="15" t="s">
        <v>61</v>
      </c>
      <c r="B16" s="17"/>
      <c r="C16" s="3"/>
      <c r="D16" s="17"/>
      <c r="E16" s="3"/>
      <c r="F16" s="17"/>
      <c r="G16" s="3"/>
      <c r="H16" s="17"/>
      <c r="I16" s="3"/>
      <c r="J16" s="17"/>
      <c r="K16" s="3"/>
      <c r="L16" s="17"/>
      <c r="M16" s="3"/>
      <c r="N16" s="17"/>
      <c r="O16" s="3"/>
      <c r="P16" s="17"/>
      <c r="Q16" s="3"/>
      <c r="R16" s="17"/>
      <c r="S16" s="3"/>
      <c r="T16" s="17"/>
      <c r="U16" s="3"/>
      <c r="V16" s="17"/>
      <c r="W16" s="3"/>
      <c r="X16" s="17"/>
      <c r="Y16" s="3"/>
      <c r="Z16" s="17"/>
      <c r="AA16" s="3"/>
      <c r="AB16" s="17"/>
      <c r="AC16" s="3"/>
      <c r="AD16" s="17"/>
      <c r="AE16" s="3"/>
      <c r="AF16" s="17"/>
      <c r="AG16" s="3"/>
      <c r="AH16" s="17"/>
      <c r="AI16" s="3"/>
      <c r="AJ16" s="17"/>
      <c r="AK16" s="3"/>
      <c r="AL16" s="17"/>
      <c r="AM16" s="3"/>
      <c r="AN16" s="17"/>
      <c r="AO16" s="3"/>
      <c r="AP16" s="17"/>
      <c r="AQ16" s="3"/>
      <c r="AR16" s="17"/>
      <c r="AS16" s="3"/>
      <c r="AT16" s="17"/>
      <c r="AU16" s="3"/>
      <c r="AV16" s="17"/>
      <c r="AW16" s="3"/>
      <c r="AX16" s="17"/>
      <c r="AY16" s="3"/>
      <c r="AZ16" s="17"/>
      <c r="BA16" s="3"/>
      <c r="BB16" s="17"/>
      <c r="BC16" s="3"/>
      <c r="BD16" s="17"/>
      <c r="BE16" s="3"/>
      <c r="BF16" s="17"/>
      <c r="BG16" s="3"/>
      <c r="BH16" s="17"/>
      <c r="BI16" s="3"/>
      <c r="BK16" s="56" t="s">
        <v>14</v>
      </c>
      <c r="BL16" s="30"/>
      <c r="BM16" s="31"/>
      <c r="BN16" s="32"/>
      <c r="BO16" s="33"/>
      <c r="BP16" s="34"/>
      <c r="BQ16" s="35"/>
      <c r="BR16" s="36"/>
      <c r="BS16" s="37"/>
      <c r="BT16" s="38"/>
      <c r="BU16" s="32"/>
      <c r="BV16" s="39"/>
    </row>
    <row r="17" spans="1:74" ht="16.5" customHeight="1" x14ac:dyDescent="0.2">
      <c r="A17" s="10" t="s">
        <v>26</v>
      </c>
      <c r="B17" s="19"/>
      <c r="C17" s="4" t="str">
        <f>IF(AND((B17&gt;0),(B$4&gt;0)),(B17/B$4*100),"")</f>
        <v/>
      </c>
      <c r="D17" s="19"/>
      <c r="E17" s="4" t="str">
        <f>IF(AND((D17&gt;0),(D$4&gt;0)),(D17/D$4*100),"")</f>
        <v/>
      </c>
      <c r="F17" s="19"/>
      <c r="G17" s="4" t="str">
        <f>IF(AND((F17&gt;0),(F$4&gt;0)),(F17/F$4*100),"")</f>
        <v/>
      </c>
      <c r="H17" s="19"/>
      <c r="I17" s="4" t="str">
        <f>IF(AND((H17&gt;0),(H$4&gt;0)),(H17/H$4*100),"")</f>
        <v/>
      </c>
      <c r="J17" s="19"/>
      <c r="K17" s="4" t="str">
        <f>IF(AND((J17&gt;0),(J$4&gt;0)),(J17/J$4*100),"")</f>
        <v/>
      </c>
      <c r="L17" s="19"/>
      <c r="M17" s="4" t="str">
        <f>IF(AND((L17&gt;0),(L$4&gt;0)),(L17/L$4*100),"")</f>
        <v/>
      </c>
      <c r="N17" s="19"/>
      <c r="O17" s="4" t="str">
        <f>IF(AND((N17&gt;0),(N$4&gt;0)),(N17/N$4*100),"")</f>
        <v/>
      </c>
      <c r="P17" s="19"/>
      <c r="Q17" s="4" t="str">
        <f>IF(AND((P17&gt;0),(P$4&gt;0)),(P17/P$4*100),"")</f>
        <v/>
      </c>
      <c r="R17" s="19"/>
      <c r="S17" s="4" t="str">
        <f>IF(AND((R17&gt;0),(R$4&gt;0)),(R17/R$4*100),"")</f>
        <v/>
      </c>
      <c r="T17" s="19"/>
      <c r="U17" s="4" t="str">
        <f>IF(AND((T17&gt;0),(T$4&gt;0)),(T17/T$4*100),"")</f>
        <v/>
      </c>
      <c r="V17" s="19"/>
      <c r="W17" s="4" t="str">
        <f>IF(AND((V17&gt;0),(V$4&gt;0)),(V17/V$4*100),"")</f>
        <v/>
      </c>
      <c r="X17" s="19"/>
      <c r="Y17" s="4" t="str">
        <f>IF(AND((X17&gt;0),(X$4&gt;0)),(X17/X$4*100),"")</f>
        <v/>
      </c>
      <c r="Z17" s="19"/>
      <c r="AA17" s="4" t="str">
        <f>IF(AND((Z17&gt;0),(Z$4&gt;0)),(Z17/Z$4*100),"")</f>
        <v/>
      </c>
      <c r="AB17" s="19"/>
      <c r="AC17" s="4" t="str">
        <f>IF(AND((AB17&gt;0),(AB$4&gt;0)),(AB17/AB$4*100),"")</f>
        <v/>
      </c>
      <c r="AD17" s="19"/>
      <c r="AE17" s="4" t="str">
        <f t="shared" ref="AE17:AE18" si="87">IF(AND((AD17&gt;0),(AD$4&gt;0)),(AD17/AD$4*100),"")</f>
        <v/>
      </c>
      <c r="AF17" s="19"/>
      <c r="AG17" s="4" t="str">
        <f t="shared" ref="AG17:AG18" si="88">IF(AND((AF17&gt;0),(AF$4&gt;0)),(AF17/AF$4*100),"")</f>
        <v/>
      </c>
      <c r="AH17" s="19"/>
      <c r="AI17" s="4" t="str">
        <f t="shared" ref="AI17:AI18" si="89">IF(AND((AH17&gt;0),(AH$4&gt;0)),(AH17/AH$4*100),"")</f>
        <v/>
      </c>
      <c r="AJ17" s="19"/>
      <c r="AK17" s="4" t="str">
        <f t="shared" ref="AK17:AK18" si="90">IF(AND((AJ17&gt;0),(AJ$4&gt;0)),(AJ17/AJ$4*100),"")</f>
        <v/>
      </c>
      <c r="AL17" s="19"/>
      <c r="AM17" s="4" t="str">
        <f t="shared" ref="AM17:AM18" si="91">IF(AND((AL17&gt;0),(AL$4&gt;0)),(AL17/AL$4*100),"")</f>
        <v/>
      </c>
      <c r="AN17" s="19"/>
      <c r="AO17" s="4" t="str">
        <f t="shared" ref="AO17:AO18" si="92">IF(AND((AN17&gt;0),(AN$4&gt;0)),(AN17/AN$4*100),"")</f>
        <v/>
      </c>
      <c r="AP17" s="19"/>
      <c r="AQ17" s="4" t="str">
        <f t="shared" ref="AQ17:AQ18" si="93">IF(AND((AP17&gt;0),(AP$4&gt;0)),(AP17/AP$4*100),"")</f>
        <v/>
      </c>
      <c r="AR17" s="19"/>
      <c r="AS17" s="4" t="str">
        <f t="shared" ref="AS17:AS18" si="94">IF(AND((AR17&gt;0),(AR$4&gt;0)),(AR17/AR$4*100),"")</f>
        <v/>
      </c>
      <c r="AT17" s="19"/>
      <c r="AU17" s="4" t="str">
        <f t="shared" ref="AU17:AU18" si="95">IF(AND((AT17&gt;0),(AT$4&gt;0)),(AT17/AT$4*100),"")</f>
        <v/>
      </c>
      <c r="AV17" s="19"/>
      <c r="AW17" s="4" t="str">
        <f t="shared" ref="AW17:AW18" si="96">IF(AND((AV17&gt;0),(AV$4&gt;0)),(AV17/AV$4*100),"")</f>
        <v/>
      </c>
      <c r="AX17" s="19"/>
      <c r="AY17" s="4" t="str">
        <f t="shared" ref="AY17:AY18" si="97">IF(AND((AX17&gt;0),(AX$4&gt;0)),(AX17/AX$4*100),"")</f>
        <v/>
      </c>
      <c r="AZ17" s="19"/>
      <c r="BA17" s="4" t="str">
        <f t="shared" ref="BA17:BA18" si="98">IF(AND((AZ17&gt;0),(AZ$4&gt;0)),(AZ17/AZ$4*100),"")</f>
        <v/>
      </c>
      <c r="BB17" s="19"/>
      <c r="BC17" s="4" t="str">
        <f t="shared" ref="BC17:BC18" si="99">IF(AND((BB17&gt;0),(BB$4&gt;0)),(BB17/BB$4*100),"")</f>
        <v/>
      </c>
      <c r="BD17" s="19"/>
      <c r="BE17" s="4" t="str">
        <f t="shared" ref="BE17:BE18" si="100">IF(AND((BD17&gt;0),(BD$4&gt;0)),(BD17/BD$4*100),"")</f>
        <v/>
      </c>
      <c r="BF17" s="19"/>
      <c r="BG17" s="4" t="str">
        <f t="shared" ref="BG17:BG18" si="101">IF(AND((BF17&gt;0),(BF$4&gt;0)),(BF17/BF$4*100),"")</f>
        <v/>
      </c>
      <c r="BH17" s="19"/>
      <c r="BI17" s="4" t="str">
        <f t="shared" ref="BI17:BI18" si="102">IF(AND((BH17&gt;0),(BH$4&gt;0)),(BH17/BH$4*100),"")</f>
        <v/>
      </c>
      <c r="BK17" s="57" t="s">
        <v>26</v>
      </c>
      <c r="BL17" s="30">
        <f t="shared" si="16"/>
        <v>0</v>
      </c>
      <c r="BM17" s="31" t="str">
        <f t="shared" si="17"/>
        <v/>
      </c>
      <c r="BN17" s="32" t="str">
        <f t="shared" si="18"/>
        <v>?</v>
      </c>
      <c r="BO17" s="33" t="str">
        <f t="shared" si="19"/>
        <v/>
      </c>
      <c r="BP17" s="34" t="str">
        <f t="shared" si="20"/>
        <v/>
      </c>
      <c r="BQ17" s="35" t="str">
        <f t="shared" si="40"/>
        <v>?</v>
      </c>
      <c r="BR17" s="36" t="str">
        <f t="shared" si="21"/>
        <v/>
      </c>
      <c r="BS17" s="37" t="str">
        <f t="shared" si="22"/>
        <v>?</v>
      </c>
      <c r="BT17" s="38" t="str">
        <f t="shared" si="22"/>
        <v>?</v>
      </c>
      <c r="BU17" s="32" t="str">
        <f t="shared" si="23"/>
        <v>?</v>
      </c>
      <c r="BV17" s="39" t="str">
        <f t="shared" si="23"/>
        <v>?</v>
      </c>
    </row>
    <row r="18" spans="1:74" ht="16.5" customHeight="1" x14ac:dyDescent="0.2">
      <c r="A18" s="10" t="s">
        <v>27</v>
      </c>
      <c r="B18" s="19"/>
      <c r="C18" s="4" t="str">
        <f>IF(AND((B18&gt;0),(B$4&gt;0)),(B18/B$4*100),"")</f>
        <v/>
      </c>
      <c r="D18" s="19"/>
      <c r="E18" s="4" t="str">
        <f>IF(AND((D18&gt;0),(D$4&gt;0)),(D18/D$4*100),"")</f>
        <v/>
      </c>
      <c r="F18" s="19"/>
      <c r="G18" s="4" t="str">
        <f>IF(AND((F18&gt;0),(F$4&gt;0)),(F18/F$4*100),"")</f>
        <v/>
      </c>
      <c r="H18" s="19"/>
      <c r="I18" s="4" t="str">
        <f>IF(AND((H18&gt;0),(H$4&gt;0)),(H18/H$4*100),"")</f>
        <v/>
      </c>
      <c r="J18" s="19"/>
      <c r="K18" s="4" t="str">
        <f>IF(AND((J18&gt;0),(J$4&gt;0)),(J18/J$4*100),"")</f>
        <v/>
      </c>
      <c r="L18" s="19"/>
      <c r="M18" s="4" t="str">
        <f>IF(AND((L18&gt;0),(L$4&gt;0)),(L18/L$4*100),"")</f>
        <v/>
      </c>
      <c r="N18" s="19"/>
      <c r="O18" s="4" t="str">
        <f>IF(AND((N18&gt;0),(N$4&gt;0)),(N18/N$4*100),"")</f>
        <v/>
      </c>
      <c r="P18" s="19"/>
      <c r="Q18" s="4" t="str">
        <f>IF(AND((P18&gt;0),(P$4&gt;0)),(P18/P$4*100),"")</f>
        <v/>
      </c>
      <c r="R18" s="19"/>
      <c r="S18" s="4" t="str">
        <f>IF(AND((R18&gt;0),(R$4&gt;0)),(R18/R$4*100),"")</f>
        <v/>
      </c>
      <c r="T18" s="19"/>
      <c r="U18" s="4" t="str">
        <f>IF(AND((T18&gt;0),(T$4&gt;0)),(T18/T$4*100),"")</f>
        <v/>
      </c>
      <c r="V18" s="19"/>
      <c r="W18" s="4" t="str">
        <f>IF(AND((V18&gt;0),(V$4&gt;0)),(V18/V$4*100),"")</f>
        <v/>
      </c>
      <c r="X18" s="19"/>
      <c r="Y18" s="4" t="str">
        <f>IF(AND((X18&gt;0),(X$4&gt;0)),(X18/X$4*100),"")</f>
        <v/>
      </c>
      <c r="Z18" s="19"/>
      <c r="AA18" s="4" t="str">
        <f>IF(AND((Z18&gt;0),(Z$4&gt;0)),(Z18/Z$4*100),"")</f>
        <v/>
      </c>
      <c r="AB18" s="19"/>
      <c r="AC18" s="4" t="str">
        <f>IF(AND((AB18&gt;0),(AB$4&gt;0)),(AB18/AB$4*100),"")</f>
        <v/>
      </c>
      <c r="AD18" s="19"/>
      <c r="AE18" s="4" t="str">
        <f t="shared" si="87"/>
        <v/>
      </c>
      <c r="AF18" s="19"/>
      <c r="AG18" s="4" t="str">
        <f t="shared" si="88"/>
        <v/>
      </c>
      <c r="AH18" s="19"/>
      <c r="AI18" s="4" t="str">
        <f t="shared" si="89"/>
        <v/>
      </c>
      <c r="AJ18" s="19"/>
      <c r="AK18" s="4" t="str">
        <f t="shared" si="90"/>
        <v/>
      </c>
      <c r="AL18" s="19"/>
      <c r="AM18" s="4" t="str">
        <f t="shared" si="91"/>
        <v/>
      </c>
      <c r="AN18" s="19"/>
      <c r="AO18" s="4" t="str">
        <f t="shared" si="92"/>
        <v/>
      </c>
      <c r="AP18" s="19"/>
      <c r="AQ18" s="4" t="str">
        <f t="shared" si="93"/>
        <v/>
      </c>
      <c r="AR18" s="19"/>
      <c r="AS18" s="4" t="str">
        <f t="shared" si="94"/>
        <v/>
      </c>
      <c r="AT18" s="19"/>
      <c r="AU18" s="4" t="str">
        <f t="shared" si="95"/>
        <v/>
      </c>
      <c r="AV18" s="19"/>
      <c r="AW18" s="4" t="str">
        <f t="shared" si="96"/>
        <v/>
      </c>
      <c r="AX18" s="19"/>
      <c r="AY18" s="4" t="str">
        <f t="shared" si="97"/>
        <v/>
      </c>
      <c r="AZ18" s="19"/>
      <c r="BA18" s="4" t="str">
        <f t="shared" si="98"/>
        <v/>
      </c>
      <c r="BB18" s="19"/>
      <c r="BC18" s="4" t="str">
        <f t="shared" si="99"/>
        <v/>
      </c>
      <c r="BD18" s="19"/>
      <c r="BE18" s="4" t="str">
        <f t="shared" si="100"/>
        <v/>
      </c>
      <c r="BF18" s="19"/>
      <c r="BG18" s="4" t="str">
        <f t="shared" si="101"/>
        <v/>
      </c>
      <c r="BH18" s="19"/>
      <c r="BI18" s="4" t="str">
        <f t="shared" si="102"/>
        <v/>
      </c>
      <c r="BK18" s="57" t="s">
        <v>27</v>
      </c>
      <c r="BL18" s="30">
        <f t="shared" si="16"/>
        <v>0</v>
      </c>
      <c r="BM18" s="31" t="str">
        <f t="shared" si="17"/>
        <v/>
      </c>
      <c r="BN18" s="32" t="str">
        <f t="shared" si="18"/>
        <v>?</v>
      </c>
      <c r="BO18" s="33" t="str">
        <f t="shared" si="19"/>
        <v/>
      </c>
      <c r="BP18" s="34" t="str">
        <f t="shared" si="20"/>
        <v/>
      </c>
      <c r="BQ18" s="35" t="str">
        <f t="shared" si="40"/>
        <v>?</v>
      </c>
      <c r="BR18" s="36" t="str">
        <f t="shared" si="21"/>
        <v/>
      </c>
      <c r="BS18" s="37" t="str">
        <f t="shared" si="22"/>
        <v>?</v>
      </c>
      <c r="BT18" s="38" t="str">
        <f t="shared" si="22"/>
        <v>?</v>
      </c>
      <c r="BU18" s="32" t="str">
        <f t="shared" si="23"/>
        <v>?</v>
      </c>
      <c r="BV18" s="39" t="str">
        <f t="shared" si="23"/>
        <v>?</v>
      </c>
    </row>
    <row r="19" spans="1:74" ht="16.5" customHeight="1" x14ac:dyDescent="0.2">
      <c r="A19" s="10" t="s">
        <v>65</v>
      </c>
      <c r="B19" s="68"/>
      <c r="C19" s="4" t="s">
        <v>3</v>
      </c>
      <c r="D19" s="68" t="str">
        <f>IF(AND((D18&gt;0),(D17&gt;0)),(D18/D17),"")</f>
        <v/>
      </c>
      <c r="E19" s="4" t="s">
        <v>3</v>
      </c>
      <c r="F19" s="68" t="str">
        <f>IF(AND((F18&gt;0),(F17&gt;0)),(F18/F17),"")</f>
        <v/>
      </c>
      <c r="G19" s="4" t="s">
        <v>3</v>
      </c>
      <c r="H19" s="68" t="str">
        <f>IF(AND((H18&gt;0),(H17&gt;0)),(H18/H17),"")</f>
        <v/>
      </c>
      <c r="I19" s="4" t="s">
        <v>3</v>
      </c>
      <c r="J19" s="68" t="str">
        <f>IF(AND((J18&gt;0),(J17&gt;0)),(J18/J17),"")</f>
        <v/>
      </c>
      <c r="K19" s="4" t="s">
        <v>3</v>
      </c>
      <c r="L19" s="68" t="str">
        <f>IF(AND((L18&gt;0),(L17&gt;0)),(L18/L17),"")</f>
        <v/>
      </c>
      <c r="M19" s="4" t="s">
        <v>3</v>
      </c>
      <c r="N19" s="68" t="str">
        <f>IF(AND((N18&gt;0),(N17&gt;0)),(N18/N17),"")</f>
        <v/>
      </c>
      <c r="O19" s="4" t="s">
        <v>3</v>
      </c>
      <c r="P19" s="68" t="str">
        <f>IF(AND((P18&gt;0),(P17&gt;0)),(P18/P17),"")</f>
        <v/>
      </c>
      <c r="Q19" s="4" t="s">
        <v>3</v>
      </c>
      <c r="R19" s="68" t="str">
        <f>IF(AND((R18&gt;0),(R17&gt;0)),(R18/R17),"")</f>
        <v/>
      </c>
      <c r="S19" s="4" t="s">
        <v>3</v>
      </c>
      <c r="T19" s="68" t="str">
        <f>IF(AND((T18&gt;0),(T17&gt;0)),(T18/T17),"")</f>
        <v/>
      </c>
      <c r="U19" s="4" t="s">
        <v>3</v>
      </c>
      <c r="V19" s="68" t="str">
        <f>IF(AND((V18&gt;0),(V17&gt;0)),(V18/V17),"")</f>
        <v/>
      </c>
      <c r="W19" s="4" t="s">
        <v>3</v>
      </c>
      <c r="X19" s="68" t="str">
        <f>IF(AND((X18&gt;0),(X17&gt;0)),(X18/X17),"")</f>
        <v/>
      </c>
      <c r="Y19" s="4" t="s">
        <v>3</v>
      </c>
      <c r="Z19" s="68" t="str">
        <f>IF(AND((Z18&gt;0),(Z17&gt;0)),(Z18/Z17),"")</f>
        <v/>
      </c>
      <c r="AA19" s="4" t="s">
        <v>3</v>
      </c>
      <c r="AB19" s="68" t="str">
        <f>IF(AND((AB18&gt;0),(AB17&gt;0)),(AB18/AB17),"")</f>
        <v/>
      </c>
      <c r="AC19" s="4" t="s">
        <v>3</v>
      </c>
      <c r="AD19" s="68" t="str">
        <f t="shared" ref="AD19" si="103">IF(AND((AD18&gt;0),(AD17&gt;0)),(AD18/AD17),"")</f>
        <v/>
      </c>
      <c r="AE19" s="4" t="s">
        <v>3</v>
      </c>
      <c r="AF19" s="68" t="str">
        <f t="shared" ref="AF19" si="104">IF(AND((AF18&gt;0),(AF17&gt;0)),(AF18/AF17),"")</f>
        <v/>
      </c>
      <c r="AG19" s="4" t="s">
        <v>3</v>
      </c>
      <c r="AH19" s="68" t="str">
        <f t="shared" ref="AH19" si="105">IF(AND((AH18&gt;0),(AH17&gt;0)),(AH18/AH17),"")</f>
        <v/>
      </c>
      <c r="AI19" s="4" t="s">
        <v>3</v>
      </c>
      <c r="AJ19" s="68" t="str">
        <f t="shared" ref="AJ19" si="106">IF(AND((AJ18&gt;0),(AJ17&gt;0)),(AJ18/AJ17),"")</f>
        <v/>
      </c>
      <c r="AK19" s="4" t="s">
        <v>3</v>
      </c>
      <c r="AL19" s="68" t="str">
        <f t="shared" ref="AL19" si="107">IF(AND((AL18&gt;0),(AL17&gt;0)),(AL18/AL17),"")</f>
        <v/>
      </c>
      <c r="AM19" s="4" t="s">
        <v>3</v>
      </c>
      <c r="AN19" s="68" t="str">
        <f t="shared" ref="AN19" si="108">IF(AND((AN18&gt;0),(AN17&gt;0)),(AN18/AN17),"")</f>
        <v/>
      </c>
      <c r="AO19" s="4" t="s">
        <v>3</v>
      </c>
      <c r="AP19" s="68" t="str">
        <f t="shared" ref="AP19" si="109">IF(AND((AP18&gt;0),(AP17&gt;0)),(AP18/AP17),"")</f>
        <v/>
      </c>
      <c r="AQ19" s="4" t="s">
        <v>3</v>
      </c>
      <c r="AR19" s="68" t="str">
        <f t="shared" ref="AR19" si="110">IF(AND((AR18&gt;0),(AR17&gt;0)),(AR18/AR17),"")</f>
        <v/>
      </c>
      <c r="AS19" s="4" t="s">
        <v>3</v>
      </c>
      <c r="AT19" s="68" t="str">
        <f t="shared" ref="AT19" si="111">IF(AND((AT18&gt;0),(AT17&gt;0)),(AT18/AT17),"")</f>
        <v/>
      </c>
      <c r="AU19" s="4" t="s">
        <v>3</v>
      </c>
      <c r="AV19" s="68" t="str">
        <f t="shared" ref="AV19" si="112">IF(AND((AV18&gt;0),(AV17&gt;0)),(AV18/AV17),"")</f>
        <v/>
      </c>
      <c r="AW19" s="4" t="s">
        <v>3</v>
      </c>
      <c r="AX19" s="68" t="str">
        <f t="shared" ref="AX19" si="113">IF(AND((AX18&gt;0),(AX17&gt;0)),(AX18/AX17),"")</f>
        <v/>
      </c>
      <c r="AY19" s="4" t="s">
        <v>3</v>
      </c>
      <c r="AZ19" s="68" t="str">
        <f t="shared" ref="AZ19" si="114">IF(AND((AZ18&gt;0),(AZ17&gt;0)),(AZ18/AZ17),"")</f>
        <v/>
      </c>
      <c r="BA19" s="4" t="s">
        <v>3</v>
      </c>
      <c r="BB19" s="68" t="str">
        <f t="shared" ref="BB19" si="115">IF(AND((BB18&gt;0),(BB17&gt;0)),(BB18/BB17),"")</f>
        <v/>
      </c>
      <c r="BC19" s="4" t="s">
        <v>3</v>
      </c>
      <c r="BD19" s="68" t="str">
        <f t="shared" ref="BD19" si="116">IF(AND((BD18&gt;0),(BD17&gt;0)),(BD18/BD17),"")</f>
        <v/>
      </c>
      <c r="BE19" s="4" t="s">
        <v>3</v>
      </c>
      <c r="BF19" s="68" t="str">
        <f t="shared" ref="BF19" si="117">IF(AND((BF18&gt;0),(BF17&gt;0)),(BF18/BF17),"")</f>
        <v/>
      </c>
      <c r="BG19" s="4" t="s">
        <v>3</v>
      </c>
      <c r="BH19" s="68" t="str">
        <f t="shared" ref="BH19" si="118">IF(AND((BH18&gt;0),(BH17&gt;0)),(BH18/BH17),"")</f>
        <v/>
      </c>
      <c r="BI19" s="4" t="s">
        <v>3</v>
      </c>
      <c r="BK19" s="57" t="s">
        <v>28</v>
      </c>
      <c r="BL19" s="30">
        <f t="shared" si="16"/>
        <v>0</v>
      </c>
      <c r="BM19" s="40" t="str">
        <f t="shared" si="17"/>
        <v/>
      </c>
      <c r="BN19" s="22" t="str">
        <f t="shared" si="18"/>
        <v>?</v>
      </c>
      <c r="BO19" s="41" t="str">
        <f t="shared" si="19"/>
        <v/>
      </c>
      <c r="BP19" s="24" t="str">
        <f t="shared" si="20"/>
        <v/>
      </c>
      <c r="BQ19" s="6" t="s">
        <v>3</v>
      </c>
      <c r="BR19" s="26" t="str">
        <f t="shared" si="21"/>
        <v/>
      </c>
      <c r="BS19" s="42" t="str">
        <f t="shared" si="22"/>
        <v>?</v>
      </c>
      <c r="BT19" s="28" t="s">
        <v>3</v>
      </c>
      <c r="BU19" s="43" t="str">
        <f t="shared" si="23"/>
        <v>?</v>
      </c>
      <c r="BV19" s="29" t="s">
        <v>3</v>
      </c>
    </row>
    <row r="20" spans="1:74" ht="16.5" customHeight="1" x14ac:dyDescent="0.2">
      <c r="A20" s="15" t="s">
        <v>62</v>
      </c>
      <c r="B20" s="17"/>
      <c r="C20" s="3"/>
      <c r="D20" s="17"/>
      <c r="E20" s="3"/>
      <c r="F20" s="17"/>
      <c r="G20" s="3"/>
      <c r="H20" s="17"/>
      <c r="I20" s="3"/>
      <c r="J20" s="17"/>
      <c r="K20" s="3"/>
      <c r="L20" s="17"/>
      <c r="M20" s="3"/>
      <c r="N20" s="17"/>
      <c r="O20" s="3"/>
      <c r="P20" s="17"/>
      <c r="Q20" s="3"/>
      <c r="R20" s="17"/>
      <c r="S20" s="3"/>
      <c r="T20" s="17"/>
      <c r="U20" s="3"/>
      <c r="V20" s="17"/>
      <c r="W20" s="3"/>
      <c r="X20" s="17"/>
      <c r="Y20" s="3"/>
      <c r="Z20" s="17"/>
      <c r="AA20" s="3"/>
      <c r="AB20" s="17"/>
      <c r="AC20" s="3"/>
      <c r="AD20" s="17"/>
      <c r="AE20" s="3"/>
      <c r="AF20" s="17"/>
      <c r="AG20" s="3"/>
      <c r="AH20" s="17"/>
      <c r="AI20" s="3"/>
      <c r="AJ20" s="17"/>
      <c r="AK20" s="3"/>
      <c r="AL20" s="17"/>
      <c r="AM20" s="3"/>
      <c r="AN20" s="17"/>
      <c r="AO20" s="3"/>
      <c r="AP20" s="17"/>
      <c r="AQ20" s="3"/>
      <c r="AR20" s="17"/>
      <c r="AS20" s="3"/>
      <c r="AT20" s="17"/>
      <c r="AU20" s="3"/>
      <c r="AV20" s="17"/>
      <c r="AW20" s="3"/>
      <c r="AX20" s="17"/>
      <c r="AY20" s="3"/>
      <c r="AZ20" s="17"/>
      <c r="BA20" s="3"/>
      <c r="BB20" s="17"/>
      <c r="BC20" s="3"/>
      <c r="BD20" s="17"/>
      <c r="BE20" s="3"/>
      <c r="BF20" s="17"/>
      <c r="BG20" s="3"/>
      <c r="BH20" s="17"/>
      <c r="BI20" s="3"/>
      <c r="BK20" s="56" t="s">
        <v>15</v>
      </c>
      <c r="BL20" s="30"/>
      <c r="BM20" s="21"/>
      <c r="BN20" s="22"/>
      <c r="BO20" s="23"/>
      <c r="BP20" s="24"/>
      <c r="BQ20" s="25"/>
      <c r="BR20" s="26"/>
      <c r="BS20" s="27"/>
      <c r="BT20" s="28"/>
      <c r="BU20" s="22"/>
      <c r="BV20" s="29"/>
    </row>
    <row r="21" spans="1:74" ht="16.5" customHeight="1" x14ac:dyDescent="0.2">
      <c r="A21" s="10" t="s">
        <v>26</v>
      </c>
      <c r="B21" s="19"/>
      <c r="C21" s="4" t="str">
        <f>IF(AND((B21&gt;0),(B$4&gt;0)),(B21/B$4*100),"")</f>
        <v/>
      </c>
      <c r="D21" s="19"/>
      <c r="E21" s="4" t="str">
        <f>IF(AND((D21&gt;0),(D$4&gt;0)),(D21/D$4*100),"")</f>
        <v/>
      </c>
      <c r="F21" s="19"/>
      <c r="G21" s="4" t="str">
        <f>IF(AND((F21&gt;0),(F$4&gt;0)),(F21/F$4*100),"")</f>
        <v/>
      </c>
      <c r="H21" s="19"/>
      <c r="I21" s="4" t="str">
        <f>IF(AND((H21&gt;0),(H$4&gt;0)),(H21/H$4*100),"")</f>
        <v/>
      </c>
      <c r="J21" s="19"/>
      <c r="K21" s="4" t="str">
        <f>IF(AND((J21&gt;0),(J$4&gt;0)),(J21/J$4*100),"")</f>
        <v/>
      </c>
      <c r="L21" s="19"/>
      <c r="M21" s="4" t="str">
        <f>IF(AND((L21&gt;0),(L$4&gt;0)),(L21/L$4*100),"")</f>
        <v/>
      </c>
      <c r="N21" s="19"/>
      <c r="O21" s="4" t="str">
        <f>IF(AND((N21&gt;0),(N$4&gt;0)),(N21/N$4*100),"")</f>
        <v/>
      </c>
      <c r="P21" s="19"/>
      <c r="Q21" s="4" t="str">
        <f>IF(AND((P21&gt;0),(P$4&gt;0)),(P21/P$4*100),"")</f>
        <v/>
      </c>
      <c r="R21" s="19"/>
      <c r="S21" s="4" t="str">
        <f>IF(AND((R21&gt;0),(R$4&gt;0)),(R21/R$4*100),"")</f>
        <v/>
      </c>
      <c r="T21" s="19"/>
      <c r="U21" s="4" t="str">
        <f>IF(AND((T21&gt;0),(T$4&gt;0)),(T21/T$4*100),"")</f>
        <v/>
      </c>
      <c r="V21" s="19"/>
      <c r="W21" s="4" t="str">
        <f>IF(AND((V21&gt;0),(V$4&gt;0)),(V21/V$4*100),"")</f>
        <v/>
      </c>
      <c r="X21" s="19"/>
      <c r="Y21" s="4" t="str">
        <f>IF(AND((X21&gt;0),(X$4&gt;0)),(X21/X$4*100),"")</f>
        <v/>
      </c>
      <c r="Z21" s="19"/>
      <c r="AA21" s="4" t="str">
        <f>IF(AND((Z21&gt;0),(Z$4&gt;0)),(Z21/Z$4*100),"")</f>
        <v/>
      </c>
      <c r="AB21" s="19"/>
      <c r="AC21" s="4" t="str">
        <f>IF(AND((AB21&gt;0),(AB$4&gt;0)),(AB21/AB$4*100),"")</f>
        <v/>
      </c>
      <c r="AD21" s="19"/>
      <c r="AE21" s="4" t="str">
        <f t="shared" ref="AE21:AE22" si="119">IF(AND((AD21&gt;0),(AD$4&gt;0)),(AD21/AD$4*100),"")</f>
        <v/>
      </c>
      <c r="AF21" s="19"/>
      <c r="AG21" s="4" t="str">
        <f t="shared" ref="AG21:AG22" si="120">IF(AND((AF21&gt;0),(AF$4&gt;0)),(AF21/AF$4*100),"")</f>
        <v/>
      </c>
      <c r="AH21" s="19"/>
      <c r="AI21" s="4" t="str">
        <f t="shared" ref="AI21:AI22" si="121">IF(AND((AH21&gt;0),(AH$4&gt;0)),(AH21/AH$4*100),"")</f>
        <v/>
      </c>
      <c r="AJ21" s="19"/>
      <c r="AK21" s="4" t="str">
        <f t="shared" ref="AK21:AK22" si="122">IF(AND((AJ21&gt;0),(AJ$4&gt;0)),(AJ21/AJ$4*100),"")</f>
        <v/>
      </c>
      <c r="AL21" s="19"/>
      <c r="AM21" s="4" t="str">
        <f t="shared" ref="AM21:AM22" si="123">IF(AND((AL21&gt;0),(AL$4&gt;0)),(AL21/AL$4*100),"")</f>
        <v/>
      </c>
      <c r="AN21" s="19"/>
      <c r="AO21" s="4" t="str">
        <f t="shared" ref="AO21:AO22" si="124">IF(AND((AN21&gt;0),(AN$4&gt;0)),(AN21/AN$4*100),"")</f>
        <v/>
      </c>
      <c r="AP21" s="19"/>
      <c r="AQ21" s="4" t="str">
        <f t="shared" ref="AQ21:AQ22" si="125">IF(AND((AP21&gt;0),(AP$4&gt;0)),(AP21/AP$4*100),"")</f>
        <v/>
      </c>
      <c r="AR21" s="19"/>
      <c r="AS21" s="4" t="str">
        <f t="shared" ref="AS21:AS22" si="126">IF(AND((AR21&gt;0),(AR$4&gt;0)),(AR21/AR$4*100),"")</f>
        <v/>
      </c>
      <c r="AT21" s="19"/>
      <c r="AU21" s="4" t="str">
        <f t="shared" ref="AU21:AU22" si="127">IF(AND((AT21&gt;0),(AT$4&gt;0)),(AT21/AT$4*100),"")</f>
        <v/>
      </c>
      <c r="AV21" s="19"/>
      <c r="AW21" s="4" t="str">
        <f t="shared" ref="AW21:AW22" si="128">IF(AND((AV21&gt;0),(AV$4&gt;0)),(AV21/AV$4*100),"")</f>
        <v/>
      </c>
      <c r="AX21" s="19"/>
      <c r="AY21" s="4" t="str">
        <f t="shared" ref="AY21:AY22" si="129">IF(AND((AX21&gt;0),(AX$4&gt;0)),(AX21/AX$4*100),"")</f>
        <v/>
      </c>
      <c r="AZ21" s="19"/>
      <c r="BA21" s="4" t="str">
        <f t="shared" ref="BA21:BA22" si="130">IF(AND((AZ21&gt;0),(AZ$4&gt;0)),(AZ21/AZ$4*100),"")</f>
        <v/>
      </c>
      <c r="BB21" s="19"/>
      <c r="BC21" s="4" t="str">
        <f t="shared" ref="BC21:BC22" si="131">IF(AND((BB21&gt;0),(BB$4&gt;0)),(BB21/BB$4*100),"")</f>
        <v/>
      </c>
      <c r="BD21" s="19"/>
      <c r="BE21" s="4" t="str">
        <f t="shared" ref="BE21:BE22" si="132">IF(AND((BD21&gt;0),(BD$4&gt;0)),(BD21/BD$4*100),"")</f>
        <v/>
      </c>
      <c r="BF21" s="19"/>
      <c r="BG21" s="4" t="str">
        <f t="shared" ref="BG21:BG22" si="133">IF(AND((BF21&gt;0),(BF$4&gt;0)),(BF21/BF$4*100),"")</f>
        <v/>
      </c>
      <c r="BH21" s="19"/>
      <c r="BI21" s="4" t="str">
        <f t="shared" ref="BI21:BI22" si="134">IF(AND((BH21&gt;0),(BH$4&gt;0)),(BH21/BH$4*100),"")</f>
        <v/>
      </c>
      <c r="BK21" s="57" t="s">
        <v>26</v>
      </c>
      <c r="BL21" s="30">
        <f t="shared" si="16"/>
        <v>0</v>
      </c>
      <c r="BM21" s="31" t="str">
        <f t="shared" si="17"/>
        <v/>
      </c>
      <c r="BN21" s="32" t="str">
        <f t="shared" si="18"/>
        <v>?</v>
      </c>
      <c r="BO21" s="33" t="str">
        <f t="shared" si="19"/>
        <v/>
      </c>
      <c r="BP21" s="34" t="str">
        <f t="shared" si="20"/>
        <v/>
      </c>
      <c r="BQ21" s="35" t="str">
        <f t="shared" si="40"/>
        <v>?</v>
      </c>
      <c r="BR21" s="36" t="str">
        <f t="shared" si="21"/>
        <v/>
      </c>
      <c r="BS21" s="37" t="str">
        <f t="shared" si="22"/>
        <v>?</v>
      </c>
      <c r="BT21" s="38" t="str">
        <f t="shared" si="22"/>
        <v>?</v>
      </c>
      <c r="BU21" s="32" t="str">
        <f t="shared" si="23"/>
        <v>?</v>
      </c>
      <c r="BV21" s="39" t="str">
        <f t="shared" si="23"/>
        <v>?</v>
      </c>
    </row>
    <row r="22" spans="1:74" ht="16.5" customHeight="1" x14ac:dyDescent="0.2">
      <c r="A22" s="10" t="s">
        <v>27</v>
      </c>
      <c r="B22" s="19"/>
      <c r="C22" s="4" t="str">
        <f>IF(AND((B22&gt;0),(B$4&gt;0)),(B22/B$4*100),"")</f>
        <v/>
      </c>
      <c r="D22" s="19"/>
      <c r="E22" s="4" t="str">
        <f>IF(AND((D22&gt;0),(D$4&gt;0)),(D22/D$4*100),"")</f>
        <v/>
      </c>
      <c r="F22" s="19"/>
      <c r="G22" s="4" t="str">
        <f>IF(AND((F22&gt;0),(F$4&gt;0)),(F22/F$4*100),"")</f>
        <v/>
      </c>
      <c r="H22" s="19"/>
      <c r="I22" s="4" t="str">
        <f>IF(AND((H22&gt;0),(H$4&gt;0)),(H22/H$4*100),"")</f>
        <v/>
      </c>
      <c r="J22" s="19"/>
      <c r="K22" s="4" t="str">
        <f>IF(AND((J22&gt;0),(J$4&gt;0)),(J22/J$4*100),"")</f>
        <v/>
      </c>
      <c r="L22" s="19"/>
      <c r="M22" s="4" t="str">
        <f>IF(AND((L22&gt;0),(L$4&gt;0)),(L22/L$4*100),"")</f>
        <v/>
      </c>
      <c r="N22" s="19"/>
      <c r="O22" s="4" t="str">
        <f>IF(AND((N22&gt;0),(N$4&gt;0)),(N22/N$4*100),"")</f>
        <v/>
      </c>
      <c r="P22" s="19"/>
      <c r="Q22" s="4" t="str">
        <f>IF(AND((P22&gt;0),(P$4&gt;0)),(P22/P$4*100),"")</f>
        <v/>
      </c>
      <c r="R22" s="19"/>
      <c r="S22" s="4" t="str">
        <f>IF(AND((R22&gt;0),(R$4&gt;0)),(R22/R$4*100),"")</f>
        <v/>
      </c>
      <c r="T22" s="19"/>
      <c r="U22" s="4" t="str">
        <f>IF(AND((T22&gt;0),(T$4&gt;0)),(T22/T$4*100),"")</f>
        <v/>
      </c>
      <c r="V22" s="19"/>
      <c r="W22" s="4" t="str">
        <f>IF(AND((V22&gt;0),(V$4&gt;0)),(V22/V$4*100),"")</f>
        <v/>
      </c>
      <c r="X22" s="19"/>
      <c r="Y22" s="4" t="str">
        <f>IF(AND((X22&gt;0),(X$4&gt;0)),(X22/X$4*100),"")</f>
        <v/>
      </c>
      <c r="Z22" s="19"/>
      <c r="AA22" s="4" t="str">
        <f>IF(AND((Z22&gt;0),(Z$4&gt;0)),(Z22/Z$4*100),"")</f>
        <v/>
      </c>
      <c r="AB22" s="19"/>
      <c r="AC22" s="4" t="str">
        <f>IF(AND((AB22&gt;0),(AB$4&gt;0)),(AB22/AB$4*100),"")</f>
        <v/>
      </c>
      <c r="AD22" s="19"/>
      <c r="AE22" s="4" t="str">
        <f t="shared" si="119"/>
        <v/>
      </c>
      <c r="AF22" s="19"/>
      <c r="AG22" s="4" t="str">
        <f t="shared" si="120"/>
        <v/>
      </c>
      <c r="AH22" s="19"/>
      <c r="AI22" s="4" t="str">
        <f t="shared" si="121"/>
        <v/>
      </c>
      <c r="AJ22" s="19"/>
      <c r="AK22" s="4" t="str">
        <f t="shared" si="122"/>
        <v/>
      </c>
      <c r="AL22" s="19"/>
      <c r="AM22" s="4" t="str">
        <f t="shared" si="123"/>
        <v/>
      </c>
      <c r="AN22" s="19"/>
      <c r="AO22" s="4" t="str">
        <f t="shared" si="124"/>
        <v/>
      </c>
      <c r="AP22" s="19"/>
      <c r="AQ22" s="4" t="str">
        <f t="shared" si="125"/>
        <v/>
      </c>
      <c r="AR22" s="19"/>
      <c r="AS22" s="4" t="str">
        <f t="shared" si="126"/>
        <v/>
      </c>
      <c r="AT22" s="19"/>
      <c r="AU22" s="4" t="str">
        <f t="shared" si="127"/>
        <v/>
      </c>
      <c r="AV22" s="19"/>
      <c r="AW22" s="4" t="str">
        <f t="shared" si="128"/>
        <v/>
      </c>
      <c r="AX22" s="19"/>
      <c r="AY22" s="4" t="str">
        <f t="shared" si="129"/>
        <v/>
      </c>
      <c r="AZ22" s="19"/>
      <c r="BA22" s="4" t="str">
        <f t="shared" si="130"/>
        <v/>
      </c>
      <c r="BB22" s="19"/>
      <c r="BC22" s="4" t="str">
        <f t="shared" si="131"/>
        <v/>
      </c>
      <c r="BD22" s="19"/>
      <c r="BE22" s="4" t="str">
        <f t="shared" si="132"/>
        <v/>
      </c>
      <c r="BF22" s="19"/>
      <c r="BG22" s="4" t="str">
        <f t="shared" si="133"/>
        <v/>
      </c>
      <c r="BH22" s="19"/>
      <c r="BI22" s="4" t="str">
        <f t="shared" si="134"/>
        <v/>
      </c>
      <c r="BK22" s="57" t="s">
        <v>27</v>
      </c>
      <c r="BL22" s="30">
        <f t="shared" si="16"/>
        <v>0</v>
      </c>
      <c r="BM22" s="31" t="str">
        <f t="shared" si="17"/>
        <v/>
      </c>
      <c r="BN22" s="32" t="str">
        <f t="shared" si="18"/>
        <v>?</v>
      </c>
      <c r="BO22" s="33" t="str">
        <f t="shared" si="19"/>
        <v/>
      </c>
      <c r="BP22" s="34" t="str">
        <f t="shared" si="20"/>
        <v/>
      </c>
      <c r="BQ22" s="35" t="str">
        <f t="shared" si="40"/>
        <v>?</v>
      </c>
      <c r="BR22" s="36" t="str">
        <f t="shared" si="21"/>
        <v/>
      </c>
      <c r="BS22" s="37" t="str">
        <f t="shared" si="22"/>
        <v>?</v>
      </c>
      <c r="BT22" s="38" t="str">
        <f t="shared" si="22"/>
        <v>?</v>
      </c>
      <c r="BU22" s="32" t="str">
        <f t="shared" si="23"/>
        <v>?</v>
      </c>
      <c r="BV22" s="39" t="str">
        <f t="shared" si="23"/>
        <v>?</v>
      </c>
    </row>
    <row r="23" spans="1:74" ht="16.5" customHeight="1" x14ac:dyDescent="0.2">
      <c r="A23" s="10" t="s">
        <v>65</v>
      </c>
      <c r="B23" s="68"/>
      <c r="C23" s="4" t="s">
        <v>3</v>
      </c>
      <c r="D23" s="68" t="str">
        <f>IF(AND((D22&gt;0),(D21&gt;0)),(D22/D21),"")</f>
        <v/>
      </c>
      <c r="E23" s="4" t="s">
        <v>3</v>
      </c>
      <c r="F23" s="68" t="str">
        <f>IF(AND((F22&gt;0),(F21&gt;0)),(F22/F21),"")</f>
        <v/>
      </c>
      <c r="G23" s="4" t="s">
        <v>3</v>
      </c>
      <c r="H23" s="68" t="str">
        <f>IF(AND((H22&gt;0),(H21&gt;0)),(H22/H21),"")</f>
        <v/>
      </c>
      <c r="I23" s="4" t="s">
        <v>3</v>
      </c>
      <c r="J23" s="68" t="str">
        <f>IF(AND((J22&gt;0),(J21&gt;0)),(J22/J21),"")</f>
        <v/>
      </c>
      <c r="K23" s="4" t="s">
        <v>3</v>
      </c>
      <c r="L23" s="68" t="str">
        <f>IF(AND((L22&gt;0),(L21&gt;0)),(L22/L21),"")</f>
        <v/>
      </c>
      <c r="M23" s="4" t="s">
        <v>3</v>
      </c>
      <c r="N23" s="68" t="str">
        <f>IF(AND((N22&gt;0),(N21&gt;0)),(N22/N21),"")</f>
        <v/>
      </c>
      <c r="O23" s="4" t="s">
        <v>3</v>
      </c>
      <c r="P23" s="68" t="str">
        <f>IF(AND((P22&gt;0),(P21&gt;0)),(P22/P21),"")</f>
        <v/>
      </c>
      <c r="Q23" s="4" t="s">
        <v>3</v>
      </c>
      <c r="R23" s="68" t="str">
        <f>IF(AND((R22&gt;0),(R21&gt;0)),(R22/R21),"")</f>
        <v/>
      </c>
      <c r="S23" s="4" t="s">
        <v>3</v>
      </c>
      <c r="T23" s="68" t="str">
        <f>IF(AND((T22&gt;0),(T21&gt;0)),(T22/T21),"")</f>
        <v/>
      </c>
      <c r="U23" s="4" t="s">
        <v>3</v>
      </c>
      <c r="V23" s="68" t="str">
        <f>IF(AND((V22&gt;0),(V21&gt;0)),(V22/V21),"")</f>
        <v/>
      </c>
      <c r="W23" s="4" t="s">
        <v>3</v>
      </c>
      <c r="X23" s="68" t="str">
        <f>IF(AND((X22&gt;0),(X21&gt;0)),(X22/X21),"")</f>
        <v/>
      </c>
      <c r="Y23" s="4" t="s">
        <v>3</v>
      </c>
      <c r="Z23" s="68" t="str">
        <f>IF(AND((Z22&gt;0),(Z21&gt;0)),(Z22/Z21),"")</f>
        <v/>
      </c>
      <c r="AA23" s="4" t="s">
        <v>3</v>
      </c>
      <c r="AB23" s="68" t="str">
        <f>IF(AND((AB22&gt;0),(AB21&gt;0)),(AB22/AB21),"")</f>
        <v/>
      </c>
      <c r="AC23" s="4" t="s">
        <v>3</v>
      </c>
      <c r="AD23" s="68" t="str">
        <f t="shared" ref="AD23" si="135">IF(AND((AD22&gt;0),(AD21&gt;0)),(AD22/AD21),"")</f>
        <v/>
      </c>
      <c r="AE23" s="4" t="s">
        <v>3</v>
      </c>
      <c r="AF23" s="68" t="str">
        <f t="shared" ref="AF23" si="136">IF(AND((AF22&gt;0),(AF21&gt;0)),(AF22/AF21),"")</f>
        <v/>
      </c>
      <c r="AG23" s="4" t="s">
        <v>3</v>
      </c>
      <c r="AH23" s="68" t="str">
        <f t="shared" ref="AH23" si="137">IF(AND((AH22&gt;0),(AH21&gt;0)),(AH22/AH21),"")</f>
        <v/>
      </c>
      <c r="AI23" s="4" t="s">
        <v>3</v>
      </c>
      <c r="AJ23" s="68" t="str">
        <f t="shared" ref="AJ23" si="138">IF(AND((AJ22&gt;0),(AJ21&gt;0)),(AJ22/AJ21),"")</f>
        <v/>
      </c>
      <c r="AK23" s="4" t="s">
        <v>3</v>
      </c>
      <c r="AL23" s="68" t="str">
        <f t="shared" ref="AL23" si="139">IF(AND((AL22&gt;0),(AL21&gt;0)),(AL22/AL21),"")</f>
        <v/>
      </c>
      <c r="AM23" s="4" t="s">
        <v>3</v>
      </c>
      <c r="AN23" s="68" t="str">
        <f t="shared" ref="AN23" si="140">IF(AND((AN22&gt;0),(AN21&gt;0)),(AN22/AN21),"")</f>
        <v/>
      </c>
      <c r="AO23" s="4" t="s">
        <v>3</v>
      </c>
      <c r="AP23" s="68" t="str">
        <f t="shared" ref="AP23" si="141">IF(AND((AP22&gt;0),(AP21&gt;0)),(AP22/AP21),"")</f>
        <v/>
      </c>
      <c r="AQ23" s="4" t="s">
        <v>3</v>
      </c>
      <c r="AR23" s="68" t="str">
        <f t="shared" ref="AR23" si="142">IF(AND((AR22&gt;0),(AR21&gt;0)),(AR22/AR21),"")</f>
        <v/>
      </c>
      <c r="AS23" s="4" t="s">
        <v>3</v>
      </c>
      <c r="AT23" s="68" t="str">
        <f t="shared" ref="AT23" si="143">IF(AND((AT22&gt;0),(AT21&gt;0)),(AT22/AT21),"")</f>
        <v/>
      </c>
      <c r="AU23" s="4" t="s">
        <v>3</v>
      </c>
      <c r="AV23" s="68" t="str">
        <f t="shared" ref="AV23" si="144">IF(AND((AV22&gt;0),(AV21&gt;0)),(AV22/AV21),"")</f>
        <v/>
      </c>
      <c r="AW23" s="4" t="s">
        <v>3</v>
      </c>
      <c r="AX23" s="68" t="str">
        <f t="shared" ref="AX23" si="145">IF(AND((AX22&gt;0),(AX21&gt;0)),(AX22/AX21),"")</f>
        <v/>
      </c>
      <c r="AY23" s="4" t="s">
        <v>3</v>
      </c>
      <c r="AZ23" s="68" t="str">
        <f t="shared" ref="AZ23" si="146">IF(AND((AZ22&gt;0),(AZ21&gt;0)),(AZ22/AZ21),"")</f>
        <v/>
      </c>
      <c r="BA23" s="4" t="s">
        <v>3</v>
      </c>
      <c r="BB23" s="68" t="str">
        <f t="shared" ref="BB23" si="147">IF(AND((BB22&gt;0),(BB21&gt;0)),(BB22/BB21),"")</f>
        <v/>
      </c>
      <c r="BC23" s="4" t="s">
        <v>3</v>
      </c>
      <c r="BD23" s="68" t="str">
        <f t="shared" ref="BD23" si="148">IF(AND((BD22&gt;0),(BD21&gt;0)),(BD22/BD21),"")</f>
        <v/>
      </c>
      <c r="BE23" s="4" t="s">
        <v>3</v>
      </c>
      <c r="BF23" s="68" t="str">
        <f t="shared" ref="BF23" si="149">IF(AND((BF22&gt;0),(BF21&gt;0)),(BF22/BF21),"")</f>
        <v/>
      </c>
      <c r="BG23" s="4" t="s">
        <v>3</v>
      </c>
      <c r="BH23" s="68" t="str">
        <f t="shared" ref="BH23" si="150">IF(AND((BH22&gt;0),(BH21&gt;0)),(BH22/BH21),"")</f>
        <v/>
      </c>
      <c r="BI23" s="4" t="s">
        <v>3</v>
      </c>
      <c r="BK23" s="57" t="s">
        <v>28</v>
      </c>
      <c r="BL23" s="30">
        <f t="shared" si="16"/>
        <v>0</v>
      </c>
      <c r="BM23" s="40" t="str">
        <f t="shared" si="17"/>
        <v/>
      </c>
      <c r="BN23" s="22" t="str">
        <f t="shared" si="18"/>
        <v>?</v>
      </c>
      <c r="BO23" s="41" t="str">
        <f t="shared" si="19"/>
        <v/>
      </c>
      <c r="BP23" s="24" t="str">
        <f t="shared" si="20"/>
        <v/>
      </c>
      <c r="BQ23" s="6" t="s">
        <v>3</v>
      </c>
      <c r="BR23" s="26" t="str">
        <f t="shared" si="21"/>
        <v/>
      </c>
      <c r="BS23" s="42" t="str">
        <f t="shared" si="22"/>
        <v>?</v>
      </c>
      <c r="BT23" s="28" t="s">
        <v>3</v>
      </c>
      <c r="BU23" s="43" t="str">
        <f t="shared" si="23"/>
        <v>?</v>
      </c>
      <c r="BV23" s="29" t="s">
        <v>3</v>
      </c>
    </row>
    <row r="24" spans="1:74" ht="16.5" customHeight="1" x14ac:dyDescent="0.2">
      <c r="A24" s="15" t="s">
        <v>63</v>
      </c>
      <c r="B24" s="17"/>
      <c r="C24" s="3"/>
      <c r="D24" s="17"/>
      <c r="E24" s="3"/>
      <c r="F24" s="17"/>
      <c r="G24" s="3"/>
      <c r="H24" s="17"/>
      <c r="I24" s="3"/>
      <c r="J24" s="17"/>
      <c r="K24" s="3"/>
      <c r="L24" s="17"/>
      <c r="M24" s="3"/>
      <c r="N24" s="17"/>
      <c r="O24" s="3"/>
      <c r="P24" s="17"/>
      <c r="Q24" s="3"/>
      <c r="R24" s="17"/>
      <c r="S24" s="3"/>
      <c r="T24" s="17"/>
      <c r="U24" s="3"/>
      <c r="V24" s="17"/>
      <c r="W24" s="3"/>
      <c r="X24" s="17"/>
      <c r="Y24" s="3"/>
      <c r="Z24" s="17"/>
      <c r="AA24" s="3"/>
      <c r="AB24" s="17"/>
      <c r="AC24" s="3"/>
      <c r="AD24" s="17"/>
      <c r="AE24" s="3"/>
      <c r="AF24" s="17"/>
      <c r="AG24" s="3"/>
      <c r="AH24" s="17"/>
      <c r="AI24" s="3"/>
      <c r="AJ24" s="17"/>
      <c r="AK24" s="3"/>
      <c r="AL24" s="17"/>
      <c r="AM24" s="3"/>
      <c r="AN24" s="17"/>
      <c r="AO24" s="3"/>
      <c r="AP24" s="17"/>
      <c r="AQ24" s="3"/>
      <c r="AR24" s="17"/>
      <c r="AS24" s="3"/>
      <c r="AT24" s="17"/>
      <c r="AU24" s="3"/>
      <c r="AV24" s="17"/>
      <c r="AW24" s="3"/>
      <c r="AX24" s="17"/>
      <c r="AY24" s="3"/>
      <c r="AZ24" s="17"/>
      <c r="BA24" s="3"/>
      <c r="BB24" s="17"/>
      <c r="BC24" s="3"/>
      <c r="BD24" s="17"/>
      <c r="BE24" s="3"/>
      <c r="BF24" s="17"/>
      <c r="BG24" s="3"/>
      <c r="BH24" s="17"/>
      <c r="BI24" s="3"/>
      <c r="BK24" s="56" t="s">
        <v>16</v>
      </c>
      <c r="BL24" s="30"/>
      <c r="BM24" s="21"/>
      <c r="BN24" s="22"/>
      <c r="BO24" s="23"/>
      <c r="BP24" s="24"/>
      <c r="BQ24" s="25"/>
      <c r="BR24" s="26"/>
      <c r="BS24" s="27"/>
      <c r="BT24" s="28"/>
      <c r="BU24" s="22"/>
      <c r="BV24" s="29"/>
    </row>
    <row r="25" spans="1:74" ht="16.5" customHeight="1" x14ac:dyDescent="0.2">
      <c r="A25" s="10" t="s">
        <v>26</v>
      </c>
      <c r="B25" s="19"/>
      <c r="C25" s="4" t="str">
        <f>IF(AND((B25&gt;0),(B$4&gt;0)),(B25/B$4*100),"")</f>
        <v/>
      </c>
      <c r="D25" s="19"/>
      <c r="E25" s="4" t="str">
        <f>IF(AND((D25&gt;0),(D$4&gt;0)),(D25/D$4*100),"")</f>
        <v/>
      </c>
      <c r="F25" s="19"/>
      <c r="G25" s="4" t="str">
        <f>IF(AND((F25&gt;0),(F$4&gt;0)),(F25/F$4*100),"")</f>
        <v/>
      </c>
      <c r="H25" s="19"/>
      <c r="I25" s="4" t="str">
        <f>IF(AND((H25&gt;0),(H$4&gt;0)),(H25/H$4*100),"")</f>
        <v/>
      </c>
      <c r="J25" s="19"/>
      <c r="K25" s="4" t="str">
        <f>IF(AND((J25&gt;0),(J$4&gt;0)),(J25/J$4*100),"")</f>
        <v/>
      </c>
      <c r="L25" s="19"/>
      <c r="M25" s="4" t="str">
        <f>IF(AND((L25&gt;0),(L$4&gt;0)),(L25/L$4*100),"")</f>
        <v/>
      </c>
      <c r="N25" s="19"/>
      <c r="O25" s="4" t="str">
        <f>IF(AND((N25&gt;0),(N$4&gt;0)),(N25/N$4*100),"")</f>
        <v/>
      </c>
      <c r="P25" s="19"/>
      <c r="Q25" s="4" t="str">
        <f>IF(AND((P25&gt;0),(P$4&gt;0)),(P25/P$4*100),"")</f>
        <v/>
      </c>
      <c r="R25" s="19"/>
      <c r="S25" s="4" t="str">
        <f>IF(AND((R25&gt;0),(R$4&gt;0)),(R25/R$4*100),"")</f>
        <v/>
      </c>
      <c r="T25" s="19"/>
      <c r="U25" s="4" t="str">
        <f>IF(AND((T25&gt;0),(T$4&gt;0)),(T25/T$4*100),"")</f>
        <v/>
      </c>
      <c r="V25" s="19"/>
      <c r="W25" s="4" t="str">
        <f>IF(AND((V25&gt;0),(V$4&gt;0)),(V25/V$4*100),"")</f>
        <v/>
      </c>
      <c r="X25" s="19"/>
      <c r="Y25" s="4" t="str">
        <f>IF(AND((X25&gt;0),(X$4&gt;0)),(X25/X$4*100),"")</f>
        <v/>
      </c>
      <c r="Z25" s="19"/>
      <c r="AA25" s="4" t="str">
        <f>IF(AND((Z25&gt;0),(Z$4&gt;0)),(Z25/Z$4*100),"")</f>
        <v/>
      </c>
      <c r="AB25" s="19"/>
      <c r="AC25" s="4" t="str">
        <f>IF(AND((AB25&gt;0),(AB$4&gt;0)),(AB25/AB$4*100),"")</f>
        <v/>
      </c>
      <c r="AD25" s="19"/>
      <c r="AE25" s="4" t="str">
        <f t="shared" ref="AE25:AE26" si="151">IF(AND((AD25&gt;0),(AD$4&gt;0)),(AD25/AD$4*100),"")</f>
        <v/>
      </c>
      <c r="AF25" s="19"/>
      <c r="AG25" s="4" t="str">
        <f t="shared" ref="AG25:AG26" si="152">IF(AND((AF25&gt;0),(AF$4&gt;0)),(AF25/AF$4*100),"")</f>
        <v/>
      </c>
      <c r="AH25" s="19"/>
      <c r="AI25" s="4" t="str">
        <f t="shared" ref="AI25:AI26" si="153">IF(AND((AH25&gt;0),(AH$4&gt;0)),(AH25/AH$4*100),"")</f>
        <v/>
      </c>
      <c r="AJ25" s="19"/>
      <c r="AK25" s="4" t="str">
        <f t="shared" ref="AK25:AK26" si="154">IF(AND((AJ25&gt;0),(AJ$4&gt;0)),(AJ25/AJ$4*100),"")</f>
        <v/>
      </c>
      <c r="AL25" s="19"/>
      <c r="AM25" s="4" t="str">
        <f t="shared" ref="AM25:AM26" si="155">IF(AND((AL25&gt;0),(AL$4&gt;0)),(AL25/AL$4*100),"")</f>
        <v/>
      </c>
      <c r="AN25" s="19"/>
      <c r="AO25" s="4" t="str">
        <f t="shared" ref="AO25:AO26" si="156">IF(AND((AN25&gt;0),(AN$4&gt;0)),(AN25/AN$4*100),"")</f>
        <v/>
      </c>
      <c r="AP25" s="19"/>
      <c r="AQ25" s="4" t="str">
        <f t="shared" ref="AQ25:AQ26" si="157">IF(AND((AP25&gt;0),(AP$4&gt;0)),(AP25/AP$4*100),"")</f>
        <v/>
      </c>
      <c r="AR25" s="19"/>
      <c r="AS25" s="4" t="str">
        <f t="shared" ref="AS25:AS26" si="158">IF(AND((AR25&gt;0),(AR$4&gt;0)),(AR25/AR$4*100),"")</f>
        <v/>
      </c>
      <c r="AT25" s="19"/>
      <c r="AU25" s="4" t="str">
        <f t="shared" ref="AU25:AU26" si="159">IF(AND((AT25&gt;0),(AT$4&gt;0)),(AT25/AT$4*100),"")</f>
        <v/>
      </c>
      <c r="AV25" s="19"/>
      <c r="AW25" s="4" t="str">
        <f t="shared" ref="AW25:AW26" si="160">IF(AND((AV25&gt;0),(AV$4&gt;0)),(AV25/AV$4*100),"")</f>
        <v/>
      </c>
      <c r="AX25" s="19"/>
      <c r="AY25" s="4" t="str">
        <f t="shared" ref="AY25:AY26" si="161">IF(AND((AX25&gt;0),(AX$4&gt;0)),(AX25/AX$4*100),"")</f>
        <v/>
      </c>
      <c r="AZ25" s="19"/>
      <c r="BA25" s="4" t="str">
        <f t="shared" ref="BA25:BA26" si="162">IF(AND((AZ25&gt;0),(AZ$4&gt;0)),(AZ25/AZ$4*100),"")</f>
        <v/>
      </c>
      <c r="BB25" s="19"/>
      <c r="BC25" s="4" t="str">
        <f t="shared" ref="BC25:BC26" si="163">IF(AND((BB25&gt;0),(BB$4&gt;0)),(BB25/BB$4*100),"")</f>
        <v/>
      </c>
      <c r="BD25" s="19"/>
      <c r="BE25" s="4" t="str">
        <f t="shared" ref="BE25:BE26" si="164">IF(AND((BD25&gt;0),(BD$4&gt;0)),(BD25/BD$4*100),"")</f>
        <v/>
      </c>
      <c r="BF25" s="19"/>
      <c r="BG25" s="4" t="str">
        <f t="shared" ref="BG25:BG26" si="165">IF(AND((BF25&gt;0),(BF$4&gt;0)),(BF25/BF$4*100),"")</f>
        <v/>
      </c>
      <c r="BH25" s="19"/>
      <c r="BI25" s="4" t="str">
        <f t="shared" ref="BI25:BI26" si="166">IF(AND((BH25&gt;0),(BH$4&gt;0)),(BH25/BH$4*100),"")</f>
        <v/>
      </c>
      <c r="BK25" s="57" t="s">
        <v>26</v>
      </c>
      <c r="BL25" s="30">
        <f t="shared" si="16"/>
        <v>0</v>
      </c>
      <c r="BM25" s="31" t="str">
        <f t="shared" si="17"/>
        <v/>
      </c>
      <c r="BN25" s="32" t="str">
        <f t="shared" si="18"/>
        <v>?</v>
      </c>
      <c r="BO25" s="33" t="str">
        <f t="shared" si="19"/>
        <v/>
      </c>
      <c r="BP25" s="34" t="str">
        <f t="shared" si="20"/>
        <v/>
      </c>
      <c r="BQ25" s="35" t="str">
        <f t="shared" si="40"/>
        <v>?</v>
      </c>
      <c r="BR25" s="36" t="str">
        <f t="shared" si="21"/>
        <v/>
      </c>
      <c r="BS25" s="37" t="str">
        <f t="shared" si="22"/>
        <v>?</v>
      </c>
      <c r="BT25" s="38" t="str">
        <f t="shared" si="22"/>
        <v>?</v>
      </c>
      <c r="BU25" s="32" t="str">
        <f t="shared" si="23"/>
        <v>?</v>
      </c>
      <c r="BV25" s="39" t="str">
        <f t="shared" si="23"/>
        <v>?</v>
      </c>
    </row>
    <row r="26" spans="1:74" ht="16.5" customHeight="1" x14ac:dyDescent="0.2">
      <c r="A26" s="10" t="s">
        <v>27</v>
      </c>
      <c r="B26" s="19"/>
      <c r="C26" s="4" t="str">
        <f>IF(AND((B26&gt;0),(B$4&gt;0)),(B26/B$4*100),"")</f>
        <v/>
      </c>
      <c r="D26" s="19"/>
      <c r="E26" s="4" t="str">
        <f>IF(AND((D26&gt;0),(D$4&gt;0)),(D26/D$4*100),"")</f>
        <v/>
      </c>
      <c r="F26" s="19"/>
      <c r="G26" s="4" t="str">
        <f>IF(AND((F26&gt;0),(F$4&gt;0)),(F26/F$4*100),"")</f>
        <v/>
      </c>
      <c r="H26" s="19"/>
      <c r="I26" s="4" t="str">
        <f>IF(AND((H26&gt;0),(H$4&gt;0)),(H26/H$4*100),"")</f>
        <v/>
      </c>
      <c r="J26" s="19"/>
      <c r="K26" s="4" t="str">
        <f>IF(AND((J26&gt;0),(J$4&gt;0)),(J26/J$4*100),"")</f>
        <v/>
      </c>
      <c r="L26" s="19"/>
      <c r="M26" s="4" t="str">
        <f>IF(AND((L26&gt;0),(L$4&gt;0)),(L26/L$4*100),"")</f>
        <v/>
      </c>
      <c r="N26" s="19"/>
      <c r="O26" s="4" t="str">
        <f>IF(AND((N26&gt;0),(N$4&gt;0)),(N26/N$4*100),"")</f>
        <v/>
      </c>
      <c r="P26" s="19"/>
      <c r="Q26" s="4" t="str">
        <f>IF(AND((P26&gt;0),(P$4&gt;0)),(P26/P$4*100),"")</f>
        <v/>
      </c>
      <c r="R26" s="19"/>
      <c r="S26" s="4" t="str">
        <f>IF(AND((R26&gt;0),(R$4&gt;0)),(R26/R$4*100),"")</f>
        <v/>
      </c>
      <c r="T26" s="19"/>
      <c r="U26" s="4" t="str">
        <f>IF(AND((T26&gt;0),(T$4&gt;0)),(T26/T$4*100),"")</f>
        <v/>
      </c>
      <c r="V26" s="19"/>
      <c r="W26" s="4" t="str">
        <f>IF(AND((V26&gt;0),(V$4&gt;0)),(V26/V$4*100),"")</f>
        <v/>
      </c>
      <c r="X26" s="19"/>
      <c r="Y26" s="4" t="str">
        <f>IF(AND((X26&gt;0),(X$4&gt;0)),(X26/X$4*100),"")</f>
        <v/>
      </c>
      <c r="Z26" s="19"/>
      <c r="AA26" s="4" t="str">
        <f>IF(AND((Z26&gt;0),(Z$4&gt;0)),(Z26/Z$4*100),"")</f>
        <v/>
      </c>
      <c r="AB26" s="19"/>
      <c r="AC26" s="4" t="str">
        <f>IF(AND((AB26&gt;0),(AB$4&gt;0)),(AB26/AB$4*100),"")</f>
        <v/>
      </c>
      <c r="AD26" s="19"/>
      <c r="AE26" s="4" t="str">
        <f t="shared" si="151"/>
        <v/>
      </c>
      <c r="AF26" s="19"/>
      <c r="AG26" s="4" t="str">
        <f t="shared" si="152"/>
        <v/>
      </c>
      <c r="AH26" s="19"/>
      <c r="AI26" s="4" t="str">
        <f t="shared" si="153"/>
        <v/>
      </c>
      <c r="AJ26" s="19"/>
      <c r="AK26" s="4" t="str">
        <f t="shared" si="154"/>
        <v/>
      </c>
      <c r="AL26" s="19"/>
      <c r="AM26" s="4" t="str">
        <f t="shared" si="155"/>
        <v/>
      </c>
      <c r="AN26" s="19"/>
      <c r="AO26" s="4" t="str">
        <f t="shared" si="156"/>
        <v/>
      </c>
      <c r="AP26" s="19"/>
      <c r="AQ26" s="4" t="str">
        <f t="shared" si="157"/>
        <v/>
      </c>
      <c r="AR26" s="19"/>
      <c r="AS26" s="4" t="str">
        <f t="shared" si="158"/>
        <v/>
      </c>
      <c r="AT26" s="19"/>
      <c r="AU26" s="4" t="str">
        <f t="shared" si="159"/>
        <v/>
      </c>
      <c r="AV26" s="19"/>
      <c r="AW26" s="4" t="str">
        <f t="shared" si="160"/>
        <v/>
      </c>
      <c r="AX26" s="19"/>
      <c r="AY26" s="4" t="str">
        <f t="shared" si="161"/>
        <v/>
      </c>
      <c r="AZ26" s="19"/>
      <c r="BA26" s="4" t="str">
        <f t="shared" si="162"/>
        <v/>
      </c>
      <c r="BB26" s="19"/>
      <c r="BC26" s="4" t="str">
        <f t="shared" si="163"/>
        <v/>
      </c>
      <c r="BD26" s="19"/>
      <c r="BE26" s="4" t="str">
        <f t="shared" si="164"/>
        <v/>
      </c>
      <c r="BF26" s="19"/>
      <c r="BG26" s="4" t="str">
        <f t="shared" si="165"/>
        <v/>
      </c>
      <c r="BH26" s="19"/>
      <c r="BI26" s="4" t="str">
        <f t="shared" si="166"/>
        <v/>
      </c>
      <c r="BK26" s="57" t="s">
        <v>27</v>
      </c>
      <c r="BL26" s="30">
        <f t="shared" si="16"/>
        <v>0</v>
      </c>
      <c r="BM26" s="31" t="str">
        <f t="shared" si="17"/>
        <v/>
      </c>
      <c r="BN26" s="32" t="str">
        <f t="shared" si="18"/>
        <v>?</v>
      </c>
      <c r="BO26" s="33" t="str">
        <f t="shared" si="19"/>
        <v/>
      </c>
      <c r="BP26" s="34" t="str">
        <f t="shared" si="20"/>
        <v/>
      </c>
      <c r="BQ26" s="35" t="str">
        <f t="shared" si="40"/>
        <v>?</v>
      </c>
      <c r="BR26" s="36" t="str">
        <f t="shared" si="21"/>
        <v/>
      </c>
      <c r="BS26" s="37" t="str">
        <f t="shared" si="22"/>
        <v>?</v>
      </c>
      <c r="BT26" s="38" t="str">
        <f t="shared" si="22"/>
        <v>?</v>
      </c>
      <c r="BU26" s="32" t="str">
        <f t="shared" si="23"/>
        <v>?</v>
      </c>
      <c r="BV26" s="39" t="str">
        <f t="shared" si="23"/>
        <v>?</v>
      </c>
    </row>
    <row r="27" spans="1:74" ht="16.5" customHeight="1" x14ac:dyDescent="0.2">
      <c r="A27" s="10" t="s">
        <v>65</v>
      </c>
      <c r="B27" s="68"/>
      <c r="C27" s="4" t="s">
        <v>3</v>
      </c>
      <c r="D27" s="68" t="str">
        <f>IF(AND((D26&gt;0),(D25&gt;0)),(D26/D25),"")</f>
        <v/>
      </c>
      <c r="E27" s="4" t="s">
        <v>3</v>
      </c>
      <c r="F27" s="68" t="str">
        <f>IF(AND((F26&gt;0),(F25&gt;0)),(F26/F25),"")</f>
        <v/>
      </c>
      <c r="G27" s="4" t="s">
        <v>3</v>
      </c>
      <c r="H27" s="68" t="str">
        <f>IF(AND((H26&gt;0),(H25&gt;0)),(H26/H25),"")</f>
        <v/>
      </c>
      <c r="I27" s="4" t="s">
        <v>3</v>
      </c>
      <c r="J27" s="68" t="str">
        <f>IF(AND((J26&gt;0),(J25&gt;0)),(J26/J25),"")</f>
        <v/>
      </c>
      <c r="K27" s="4" t="s">
        <v>3</v>
      </c>
      <c r="L27" s="68" t="str">
        <f>IF(AND((L26&gt;0),(L25&gt;0)),(L26/L25),"")</f>
        <v/>
      </c>
      <c r="M27" s="4" t="s">
        <v>3</v>
      </c>
      <c r="N27" s="68" t="str">
        <f>IF(AND((N26&gt;0),(N25&gt;0)),(N26/N25),"")</f>
        <v/>
      </c>
      <c r="O27" s="4" t="s">
        <v>3</v>
      </c>
      <c r="P27" s="68" t="str">
        <f>IF(AND((P26&gt;0),(P25&gt;0)),(P26/P25),"")</f>
        <v/>
      </c>
      <c r="Q27" s="4" t="s">
        <v>3</v>
      </c>
      <c r="R27" s="68" t="str">
        <f>IF(AND((R26&gt;0),(R25&gt;0)),(R26/R25),"")</f>
        <v/>
      </c>
      <c r="S27" s="4" t="s">
        <v>3</v>
      </c>
      <c r="T27" s="68" t="str">
        <f>IF(AND((T26&gt;0),(T25&gt;0)),(T26/T25),"")</f>
        <v/>
      </c>
      <c r="U27" s="4" t="s">
        <v>3</v>
      </c>
      <c r="V27" s="68" t="str">
        <f>IF(AND((V26&gt;0),(V25&gt;0)),(V26/V25),"")</f>
        <v/>
      </c>
      <c r="W27" s="4" t="s">
        <v>3</v>
      </c>
      <c r="X27" s="68" t="str">
        <f>IF(AND((X26&gt;0),(X25&gt;0)),(X26/X25),"")</f>
        <v/>
      </c>
      <c r="Y27" s="4" t="s">
        <v>3</v>
      </c>
      <c r="Z27" s="68" t="str">
        <f>IF(AND((Z26&gt;0),(Z25&gt;0)),(Z26/Z25),"")</f>
        <v/>
      </c>
      <c r="AA27" s="4" t="s">
        <v>3</v>
      </c>
      <c r="AB27" s="68" t="str">
        <f>IF(AND((AB26&gt;0),(AB25&gt;0)),(AB26/AB25),"")</f>
        <v/>
      </c>
      <c r="AC27" s="4" t="s">
        <v>3</v>
      </c>
      <c r="AD27" s="68" t="str">
        <f t="shared" ref="AD27" si="167">IF(AND((AD26&gt;0),(AD25&gt;0)),(AD26/AD25),"")</f>
        <v/>
      </c>
      <c r="AE27" s="4" t="s">
        <v>3</v>
      </c>
      <c r="AF27" s="68" t="str">
        <f t="shared" ref="AF27" si="168">IF(AND((AF26&gt;0),(AF25&gt;0)),(AF26/AF25),"")</f>
        <v/>
      </c>
      <c r="AG27" s="4" t="s">
        <v>3</v>
      </c>
      <c r="AH27" s="68" t="str">
        <f t="shared" ref="AH27" si="169">IF(AND((AH26&gt;0),(AH25&gt;0)),(AH26/AH25),"")</f>
        <v/>
      </c>
      <c r="AI27" s="4" t="s">
        <v>3</v>
      </c>
      <c r="AJ27" s="68" t="str">
        <f t="shared" ref="AJ27" si="170">IF(AND((AJ26&gt;0),(AJ25&gt;0)),(AJ26/AJ25),"")</f>
        <v/>
      </c>
      <c r="AK27" s="4" t="s">
        <v>3</v>
      </c>
      <c r="AL27" s="68" t="str">
        <f t="shared" ref="AL27" si="171">IF(AND((AL26&gt;0),(AL25&gt;0)),(AL26/AL25),"")</f>
        <v/>
      </c>
      <c r="AM27" s="4" t="s">
        <v>3</v>
      </c>
      <c r="AN27" s="68" t="str">
        <f t="shared" ref="AN27" si="172">IF(AND((AN26&gt;0),(AN25&gt;0)),(AN26/AN25),"")</f>
        <v/>
      </c>
      <c r="AO27" s="4" t="s">
        <v>3</v>
      </c>
      <c r="AP27" s="68" t="str">
        <f t="shared" ref="AP27" si="173">IF(AND((AP26&gt;0),(AP25&gt;0)),(AP26/AP25),"")</f>
        <v/>
      </c>
      <c r="AQ27" s="4" t="s">
        <v>3</v>
      </c>
      <c r="AR27" s="68" t="str">
        <f t="shared" ref="AR27" si="174">IF(AND((AR26&gt;0),(AR25&gt;0)),(AR26/AR25),"")</f>
        <v/>
      </c>
      <c r="AS27" s="4" t="s">
        <v>3</v>
      </c>
      <c r="AT27" s="68" t="str">
        <f t="shared" ref="AT27" si="175">IF(AND((AT26&gt;0),(AT25&gt;0)),(AT26/AT25),"")</f>
        <v/>
      </c>
      <c r="AU27" s="4" t="s">
        <v>3</v>
      </c>
      <c r="AV27" s="68" t="str">
        <f t="shared" ref="AV27" si="176">IF(AND((AV26&gt;0),(AV25&gt;0)),(AV26/AV25),"")</f>
        <v/>
      </c>
      <c r="AW27" s="4" t="s">
        <v>3</v>
      </c>
      <c r="AX27" s="68" t="str">
        <f t="shared" ref="AX27" si="177">IF(AND((AX26&gt;0),(AX25&gt;0)),(AX26/AX25),"")</f>
        <v/>
      </c>
      <c r="AY27" s="4" t="s">
        <v>3</v>
      </c>
      <c r="AZ27" s="68" t="str">
        <f t="shared" ref="AZ27" si="178">IF(AND((AZ26&gt;0),(AZ25&gt;0)),(AZ26/AZ25),"")</f>
        <v/>
      </c>
      <c r="BA27" s="4" t="s">
        <v>3</v>
      </c>
      <c r="BB27" s="68" t="str">
        <f t="shared" ref="BB27" si="179">IF(AND((BB26&gt;0),(BB25&gt;0)),(BB26/BB25),"")</f>
        <v/>
      </c>
      <c r="BC27" s="4" t="s">
        <v>3</v>
      </c>
      <c r="BD27" s="68" t="str">
        <f t="shared" ref="BD27" si="180">IF(AND((BD26&gt;0),(BD25&gt;0)),(BD26/BD25),"")</f>
        <v/>
      </c>
      <c r="BE27" s="4" t="s">
        <v>3</v>
      </c>
      <c r="BF27" s="68" t="str">
        <f t="shared" ref="BF27" si="181">IF(AND((BF26&gt;0),(BF25&gt;0)),(BF26/BF25),"")</f>
        <v/>
      </c>
      <c r="BG27" s="4" t="s">
        <v>3</v>
      </c>
      <c r="BH27" s="68" t="str">
        <f t="shared" ref="BH27" si="182">IF(AND((BH26&gt;0),(BH25&gt;0)),(BH26/BH25),"")</f>
        <v/>
      </c>
      <c r="BI27" s="4" t="s">
        <v>3</v>
      </c>
      <c r="BK27" s="57" t="s">
        <v>28</v>
      </c>
      <c r="BL27" s="30">
        <f t="shared" si="16"/>
        <v>0</v>
      </c>
      <c r="BM27" s="40" t="str">
        <f t="shared" si="17"/>
        <v/>
      </c>
      <c r="BN27" s="22" t="str">
        <f t="shared" si="18"/>
        <v>?</v>
      </c>
      <c r="BO27" s="41" t="str">
        <f t="shared" si="19"/>
        <v/>
      </c>
      <c r="BP27" s="24" t="str">
        <f t="shared" si="20"/>
        <v/>
      </c>
      <c r="BQ27" s="6" t="s">
        <v>3</v>
      </c>
      <c r="BR27" s="26" t="str">
        <f t="shared" si="21"/>
        <v/>
      </c>
      <c r="BS27" s="42" t="str">
        <f t="shared" si="22"/>
        <v>?</v>
      </c>
      <c r="BT27" s="28" t="s">
        <v>3</v>
      </c>
      <c r="BU27" s="43" t="str">
        <f t="shared" si="23"/>
        <v>?</v>
      </c>
      <c r="BV27" s="29" t="s">
        <v>3</v>
      </c>
    </row>
    <row r="28" spans="1:74" ht="16.5" customHeight="1" x14ac:dyDescent="0.2">
      <c r="A28" s="15" t="s">
        <v>64</v>
      </c>
      <c r="B28" s="17"/>
      <c r="C28" s="3"/>
      <c r="D28" s="17"/>
      <c r="E28" s="3"/>
      <c r="F28" s="17"/>
      <c r="G28" s="3"/>
      <c r="H28" s="17"/>
      <c r="I28" s="3"/>
      <c r="J28" s="17"/>
      <c r="K28" s="3"/>
      <c r="L28" s="17"/>
      <c r="M28" s="3"/>
      <c r="N28" s="17"/>
      <c r="O28" s="3"/>
      <c r="P28" s="17"/>
      <c r="Q28" s="3"/>
      <c r="R28" s="17"/>
      <c r="S28" s="3"/>
      <c r="T28" s="17"/>
      <c r="U28" s="3"/>
      <c r="V28" s="17"/>
      <c r="W28" s="3"/>
      <c r="X28" s="17"/>
      <c r="Y28" s="3"/>
      <c r="Z28" s="17"/>
      <c r="AA28" s="3"/>
      <c r="AB28" s="17"/>
      <c r="AC28" s="3"/>
      <c r="AD28" s="17"/>
      <c r="AE28" s="3"/>
      <c r="AF28" s="17"/>
      <c r="AG28" s="3"/>
      <c r="AH28" s="17"/>
      <c r="AI28" s="3"/>
      <c r="AJ28" s="17"/>
      <c r="AK28" s="3"/>
      <c r="AL28" s="17"/>
      <c r="AM28" s="3"/>
      <c r="AN28" s="17"/>
      <c r="AO28" s="3"/>
      <c r="AP28" s="17"/>
      <c r="AQ28" s="3"/>
      <c r="AR28" s="17"/>
      <c r="AS28" s="3"/>
      <c r="AT28" s="17"/>
      <c r="AU28" s="3"/>
      <c r="AV28" s="17"/>
      <c r="AW28" s="3"/>
      <c r="AX28" s="17"/>
      <c r="AY28" s="3"/>
      <c r="AZ28" s="17"/>
      <c r="BA28" s="3"/>
      <c r="BB28" s="17"/>
      <c r="BC28" s="3"/>
      <c r="BD28" s="17"/>
      <c r="BE28" s="3"/>
      <c r="BF28" s="17"/>
      <c r="BG28" s="3"/>
      <c r="BH28" s="17"/>
      <c r="BI28" s="3"/>
      <c r="BK28" s="56" t="s">
        <v>17</v>
      </c>
      <c r="BL28" s="30"/>
      <c r="BM28" s="21"/>
      <c r="BN28" s="22"/>
      <c r="BO28" s="23"/>
      <c r="BP28" s="24"/>
      <c r="BQ28" s="25"/>
      <c r="BR28" s="26"/>
      <c r="BS28" s="27"/>
      <c r="BT28" s="28"/>
      <c r="BU28" s="22"/>
      <c r="BV28" s="29"/>
    </row>
    <row r="29" spans="1:74" ht="16.5" customHeight="1" x14ac:dyDescent="0.2">
      <c r="A29" s="10" t="s">
        <v>26</v>
      </c>
      <c r="B29" s="19"/>
      <c r="C29" s="4" t="str">
        <f>IF(AND((B29&gt;0),(B$4&gt;0)),(B29/B$4*100),"")</f>
        <v/>
      </c>
      <c r="D29" s="19"/>
      <c r="E29" s="4" t="str">
        <f>IF(AND((D29&gt;0),(D$4&gt;0)),(D29/D$4*100),"")</f>
        <v/>
      </c>
      <c r="F29" s="19"/>
      <c r="G29" s="4" t="str">
        <f>IF(AND((F29&gt;0),(F$4&gt;0)),(F29/F$4*100),"")</f>
        <v/>
      </c>
      <c r="H29" s="19"/>
      <c r="I29" s="4" t="str">
        <f>IF(AND((H29&gt;0),(H$4&gt;0)),(H29/H$4*100),"")</f>
        <v/>
      </c>
      <c r="J29" s="19"/>
      <c r="K29" s="4" t="str">
        <f>IF(AND((J29&gt;0),(J$4&gt;0)),(J29/J$4*100),"")</f>
        <v/>
      </c>
      <c r="L29" s="19"/>
      <c r="M29" s="4" t="str">
        <f>IF(AND((L29&gt;0),(L$4&gt;0)),(L29/L$4*100),"")</f>
        <v/>
      </c>
      <c r="N29" s="19"/>
      <c r="O29" s="4" t="str">
        <f>IF(AND((N29&gt;0),(N$4&gt;0)),(N29/N$4*100),"")</f>
        <v/>
      </c>
      <c r="P29" s="19"/>
      <c r="Q29" s="4" t="str">
        <f>IF(AND((P29&gt;0),(P$4&gt;0)),(P29/P$4*100),"")</f>
        <v/>
      </c>
      <c r="R29" s="19"/>
      <c r="S29" s="4" t="str">
        <f>IF(AND((R29&gt;0),(R$4&gt;0)),(R29/R$4*100),"")</f>
        <v/>
      </c>
      <c r="T29" s="19"/>
      <c r="U29" s="4" t="str">
        <f>IF(AND((T29&gt;0),(T$4&gt;0)),(T29/T$4*100),"")</f>
        <v/>
      </c>
      <c r="V29" s="19"/>
      <c r="W29" s="4" t="str">
        <f>IF(AND((V29&gt;0),(V$4&gt;0)),(V29/V$4*100),"")</f>
        <v/>
      </c>
      <c r="X29" s="19"/>
      <c r="Y29" s="4" t="str">
        <f>IF(AND((X29&gt;0),(X$4&gt;0)),(X29/X$4*100),"")</f>
        <v/>
      </c>
      <c r="Z29" s="19"/>
      <c r="AA29" s="4" t="str">
        <f>IF(AND((Z29&gt;0),(Z$4&gt;0)),(Z29/Z$4*100),"")</f>
        <v/>
      </c>
      <c r="AB29" s="19"/>
      <c r="AC29" s="4" t="str">
        <f>IF(AND((AB29&gt;0),(AB$4&gt;0)),(AB29/AB$4*100),"")</f>
        <v/>
      </c>
      <c r="AD29" s="19"/>
      <c r="AE29" s="4" t="str">
        <f t="shared" ref="AE29:AE30" si="183">IF(AND((AD29&gt;0),(AD$4&gt;0)),(AD29/AD$4*100),"")</f>
        <v/>
      </c>
      <c r="AF29" s="19"/>
      <c r="AG29" s="4" t="str">
        <f t="shared" ref="AG29:AG30" si="184">IF(AND((AF29&gt;0),(AF$4&gt;0)),(AF29/AF$4*100),"")</f>
        <v/>
      </c>
      <c r="AH29" s="19"/>
      <c r="AI29" s="4" t="str">
        <f t="shared" ref="AI29:AI30" si="185">IF(AND((AH29&gt;0),(AH$4&gt;0)),(AH29/AH$4*100),"")</f>
        <v/>
      </c>
      <c r="AJ29" s="19"/>
      <c r="AK29" s="4" t="str">
        <f t="shared" ref="AK29:AK30" si="186">IF(AND((AJ29&gt;0),(AJ$4&gt;0)),(AJ29/AJ$4*100),"")</f>
        <v/>
      </c>
      <c r="AL29" s="19"/>
      <c r="AM29" s="4" t="str">
        <f t="shared" ref="AM29:AM30" si="187">IF(AND((AL29&gt;0),(AL$4&gt;0)),(AL29/AL$4*100),"")</f>
        <v/>
      </c>
      <c r="AN29" s="19"/>
      <c r="AO29" s="4" t="str">
        <f t="shared" ref="AO29:AO30" si="188">IF(AND((AN29&gt;0),(AN$4&gt;0)),(AN29/AN$4*100),"")</f>
        <v/>
      </c>
      <c r="AP29" s="19"/>
      <c r="AQ29" s="4" t="str">
        <f t="shared" ref="AQ29:AQ30" si="189">IF(AND((AP29&gt;0),(AP$4&gt;0)),(AP29/AP$4*100),"")</f>
        <v/>
      </c>
      <c r="AR29" s="19"/>
      <c r="AS29" s="4" t="str">
        <f t="shared" ref="AS29:AS30" si="190">IF(AND((AR29&gt;0),(AR$4&gt;0)),(AR29/AR$4*100),"")</f>
        <v/>
      </c>
      <c r="AT29" s="19"/>
      <c r="AU29" s="4" t="str">
        <f t="shared" ref="AU29:AU30" si="191">IF(AND((AT29&gt;0),(AT$4&gt;0)),(AT29/AT$4*100),"")</f>
        <v/>
      </c>
      <c r="AV29" s="19"/>
      <c r="AW29" s="4" t="str">
        <f t="shared" ref="AW29:AW30" si="192">IF(AND((AV29&gt;0),(AV$4&gt;0)),(AV29/AV$4*100),"")</f>
        <v/>
      </c>
      <c r="AX29" s="19"/>
      <c r="AY29" s="4" t="str">
        <f t="shared" ref="AY29:AY30" si="193">IF(AND((AX29&gt;0),(AX$4&gt;0)),(AX29/AX$4*100),"")</f>
        <v/>
      </c>
      <c r="AZ29" s="19"/>
      <c r="BA29" s="4" t="str">
        <f t="shared" ref="BA29:BA30" si="194">IF(AND((AZ29&gt;0),(AZ$4&gt;0)),(AZ29/AZ$4*100),"")</f>
        <v/>
      </c>
      <c r="BB29" s="19"/>
      <c r="BC29" s="4" t="str">
        <f t="shared" ref="BC29:BC30" si="195">IF(AND((BB29&gt;0),(BB$4&gt;0)),(BB29/BB$4*100),"")</f>
        <v/>
      </c>
      <c r="BD29" s="19"/>
      <c r="BE29" s="4" t="str">
        <f t="shared" ref="BE29:BE30" si="196">IF(AND((BD29&gt;0),(BD$4&gt;0)),(BD29/BD$4*100),"")</f>
        <v/>
      </c>
      <c r="BF29" s="19"/>
      <c r="BG29" s="4" t="str">
        <f t="shared" ref="BG29:BG30" si="197">IF(AND((BF29&gt;0),(BF$4&gt;0)),(BF29/BF$4*100),"")</f>
        <v/>
      </c>
      <c r="BH29" s="19"/>
      <c r="BI29" s="4" t="str">
        <f t="shared" ref="BI29:BI30" si="198">IF(AND((BH29&gt;0),(BH$4&gt;0)),(BH29/BH$4*100),"")</f>
        <v/>
      </c>
      <c r="BK29" s="57" t="s">
        <v>26</v>
      </c>
      <c r="BL29" s="30">
        <f t="shared" si="16"/>
        <v>0</v>
      </c>
      <c r="BM29" s="31" t="str">
        <f t="shared" si="17"/>
        <v/>
      </c>
      <c r="BN29" s="32" t="str">
        <f t="shared" si="18"/>
        <v>?</v>
      </c>
      <c r="BO29" s="33" t="str">
        <f t="shared" si="19"/>
        <v/>
      </c>
      <c r="BP29" s="34" t="str">
        <f t="shared" si="20"/>
        <v/>
      </c>
      <c r="BQ29" s="35" t="str">
        <f t="shared" si="40"/>
        <v>?</v>
      </c>
      <c r="BR29" s="36" t="str">
        <f t="shared" si="21"/>
        <v/>
      </c>
      <c r="BS29" s="37" t="str">
        <f t="shared" si="22"/>
        <v>?</v>
      </c>
      <c r="BT29" s="38" t="str">
        <f t="shared" si="22"/>
        <v>?</v>
      </c>
      <c r="BU29" s="32" t="str">
        <f t="shared" si="23"/>
        <v>?</v>
      </c>
      <c r="BV29" s="39" t="str">
        <f t="shared" si="23"/>
        <v>?</v>
      </c>
    </row>
    <row r="30" spans="1:74" ht="16.5" customHeight="1" x14ac:dyDescent="0.2">
      <c r="A30" s="10" t="s">
        <v>27</v>
      </c>
      <c r="B30" s="19"/>
      <c r="C30" s="4" t="str">
        <f>IF(AND((B30&gt;0),(B$4&gt;0)),(B30/B$4*100),"")</f>
        <v/>
      </c>
      <c r="D30" s="19"/>
      <c r="E30" s="4" t="str">
        <f>IF(AND((D30&gt;0),(D$4&gt;0)),(D30/D$4*100),"")</f>
        <v/>
      </c>
      <c r="F30" s="19"/>
      <c r="G30" s="4" t="str">
        <f>IF(AND((F30&gt;0),(F$4&gt;0)),(F30/F$4*100),"")</f>
        <v/>
      </c>
      <c r="H30" s="19"/>
      <c r="I30" s="4" t="str">
        <f>IF(AND((H30&gt;0),(H$4&gt;0)),(H30/H$4*100),"")</f>
        <v/>
      </c>
      <c r="J30" s="19"/>
      <c r="K30" s="4" t="str">
        <f>IF(AND((J30&gt;0),(J$4&gt;0)),(J30/J$4*100),"")</f>
        <v/>
      </c>
      <c r="L30" s="19"/>
      <c r="M30" s="4" t="str">
        <f>IF(AND((L30&gt;0),(L$4&gt;0)),(L30/L$4*100),"")</f>
        <v/>
      </c>
      <c r="N30" s="19"/>
      <c r="O30" s="4" t="str">
        <f>IF(AND((N30&gt;0),(N$4&gt;0)),(N30/N$4*100),"")</f>
        <v/>
      </c>
      <c r="P30" s="19"/>
      <c r="Q30" s="4" t="str">
        <f>IF(AND((P30&gt;0),(P$4&gt;0)),(P30/P$4*100),"")</f>
        <v/>
      </c>
      <c r="R30" s="19"/>
      <c r="S30" s="4" t="str">
        <f>IF(AND((R30&gt;0),(R$4&gt;0)),(R30/R$4*100),"")</f>
        <v/>
      </c>
      <c r="T30" s="19"/>
      <c r="U30" s="4" t="str">
        <f>IF(AND((T30&gt;0),(T$4&gt;0)),(T30/T$4*100),"")</f>
        <v/>
      </c>
      <c r="V30" s="19"/>
      <c r="W30" s="4" t="str">
        <f>IF(AND((V30&gt;0),(V$4&gt;0)),(V30/V$4*100),"")</f>
        <v/>
      </c>
      <c r="X30" s="19"/>
      <c r="Y30" s="4" t="str">
        <f>IF(AND((X30&gt;0),(X$4&gt;0)),(X30/X$4*100),"")</f>
        <v/>
      </c>
      <c r="Z30" s="19"/>
      <c r="AA30" s="4" t="str">
        <f>IF(AND((Z30&gt;0),(Z$4&gt;0)),(Z30/Z$4*100),"")</f>
        <v/>
      </c>
      <c r="AB30" s="19"/>
      <c r="AC30" s="4" t="str">
        <f>IF(AND((AB30&gt;0),(AB$4&gt;0)),(AB30/AB$4*100),"")</f>
        <v/>
      </c>
      <c r="AD30" s="19"/>
      <c r="AE30" s="4" t="str">
        <f t="shared" si="183"/>
        <v/>
      </c>
      <c r="AF30" s="19"/>
      <c r="AG30" s="4" t="str">
        <f t="shared" si="184"/>
        <v/>
      </c>
      <c r="AH30" s="19"/>
      <c r="AI30" s="4" t="str">
        <f t="shared" si="185"/>
        <v/>
      </c>
      <c r="AJ30" s="19"/>
      <c r="AK30" s="4" t="str">
        <f t="shared" si="186"/>
        <v/>
      </c>
      <c r="AL30" s="19"/>
      <c r="AM30" s="4" t="str">
        <f t="shared" si="187"/>
        <v/>
      </c>
      <c r="AN30" s="19"/>
      <c r="AO30" s="4" t="str">
        <f t="shared" si="188"/>
        <v/>
      </c>
      <c r="AP30" s="19"/>
      <c r="AQ30" s="4" t="str">
        <f t="shared" si="189"/>
        <v/>
      </c>
      <c r="AR30" s="19"/>
      <c r="AS30" s="4" t="str">
        <f t="shared" si="190"/>
        <v/>
      </c>
      <c r="AT30" s="19"/>
      <c r="AU30" s="4" t="str">
        <f t="shared" si="191"/>
        <v/>
      </c>
      <c r="AV30" s="19"/>
      <c r="AW30" s="4" t="str">
        <f t="shared" si="192"/>
        <v/>
      </c>
      <c r="AX30" s="19"/>
      <c r="AY30" s="4" t="str">
        <f t="shared" si="193"/>
        <v/>
      </c>
      <c r="AZ30" s="19"/>
      <c r="BA30" s="4" t="str">
        <f t="shared" si="194"/>
        <v/>
      </c>
      <c r="BB30" s="19"/>
      <c r="BC30" s="4" t="str">
        <f t="shared" si="195"/>
        <v/>
      </c>
      <c r="BD30" s="19"/>
      <c r="BE30" s="4" t="str">
        <f t="shared" si="196"/>
        <v/>
      </c>
      <c r="BF30" s="19"/>
      <c r="BG30" s="4" t="str">
        <f t="shared" si="197"/>
        <v/>
      </c>
      <c r="BH30" s="19"/>
      <c r="BI30" s="4" t="str">
        <f t="shared" si="198"/>
        <v/>
      </c>
      <c r="BK30" s="57" t="s">
        <v>27</v>
      </c>
      <c r="BL30" s="30">
        <f t="shared" si="16"/>
        <v>0</v>
      </c>
      <c r="BM30" s="31" t="str">
        <f t="shared" si="17"/>
        <v/>
      </c>
      <c r="BN30" s="32" t="str">
        <f t="shared" si="18"/>
        <v>?</v>
      </c>
      <c r="BO30" s="33" t="str">
        <f t="shared" si="19"/>
        <v/>
      </c>
      <c r="BP30" s="34" t="str">
        <f t="shared" si="20"/>
        <v/>
      </c>
      <c r="BQ30" s="35" t="str">
        <f t="shared" si="40"/>
        <v>?</v>
      </c>
      <c r="BR30" s="36" t="str">
        <f t="shared" si="21"/>
        <v/>
      </c>
      <c r="BS30" s="37" t="str">
        <f t="shared" si="22"/>
        <v>?</v>
      </c>
      <c r="BT30" s="38" t="str">
        <f t="shared" si="22"/>
        <v>?</v>
      </c>
      <c r="BU30" s="32" t="str">
        <f t="shared" si="23"/>
        <v>?</v>
      </c>
      <c r="BV30" s="39" t="str">
        <f t="shared" si="23"/>
        <v>?</v>
      </c>
    </row>
    <row r="31" spans="1:74" ht="16.5" customHeight="1" thickBot="1" x14ac:dyDescent="0.25">
      <c r="A31" s="10" t="s">
        <v>65</v>
      </c>
      <c r="B31" s="68"/>
      <c r="C31" s="4" t="s">
        <v>3</v>
      </c>
      <c r="D31" s="68" t="str">
        <f>IF(AND((D30&gt;0),(D29&gt;0)),(D30/D29),"")</f>
        <v/>
      </c>
      <c r="E31" s="4" t="s">
        <v>3</v>
      </c>
      <c r="F31" s="68" t="str">
        <f>IF(AND((F30&gt;0),(F29&gt;0)),(F30/F29),"")</f>
        <v/>
      </c>
      <c r="G31" s="4" t="s">
        <v>3</v>
      </c>
      <c r="H31" s="68" t="str">
        <f>IF(AND((H30&gt;0),(H29&gt;0)),(H30/H29),"")</f>
        <v/>
      </c>
      <c r="I31" s="4" t="s">
        <v>3</v>
      </c>
      <c r="J31" s="68" t="str">
        <f>IF(AND((J30&gt;0),(J29&gt;0)),(J30/J29),"")</f>
        <v/>
      </c>
      <c r="K31" s="4" t="s">
        <v>3</v>
      </c>
      <c r="L31" s="68" t="str">
        <f>IF(AND((L30&gt;0),(L29&gt;0)),(L30/L29),"")</f>
        <v/>
      </c>
      <c r="M31" s="4" t="s">
        <v>3</v>
      </c>
      <c r="N31" s="68" t="str">
        <f>IF(AND((N30&gt;0),(N29&gt;0)),(N30/N29),"")</f>
        <v/>
      </c>
      <c r="O31" s="4" t="s">
        <v>3</v>
      </c>
      <c r="P31" s="68" t="str">
        <f>IF(AND((P30&gt;0),(P29&gt;0)),(P30/P29),"")</f>
        <v/>
      </c>
      <c r="Q31" s="4" t="s">
        <v>3</v>
      </c>
      <c r="R31" s="68" t="str">
        <f>IF(AND((R30&gt;0),(R29&gt;0)),(R30/R29),"")</f>
        <v/>
      </c>
      <c r="S31" s="4" t="s">
        <v>3</v>
      </c>
      <c r="T31" s="68" t="str">
        <f>IF(AND((T30&gt;0),(T29&gt;0)),(T30/T29),"")</f>
        <v/>
      </c>
      <c r="U31" s="4" t="s">
        <v>3</v>
      </c>
      <c r="V31" s="68" t="str">
        <f>IF(AND((V30&gt;0),(V29&gt;0)),(V30/V29),"")</f>
        <v/>
      </c>
      <c r="W31" s="4" t="s">
        <v>3</v>
      </c>
      <c r="X31" s="68" t="str">
        <f>IF(AND((X30&gt;0),(X29&gt;0)),(X30/X29),"")</f>
        <v/>
      </c>
      <c r="Y31" s="4" t="s">
        <v>3</v>
      </c>
      <c r="Z31" s="68" t="str">
        <f>IF(AND((Z30&gt;0),(Z29&gt;0)),(Z30/Z29),"")</f>
        <v/>
      </c>
      <c r="AA31" s="4" t="s">
        <v>3</v>
      </c>
      <c r="AB31" s="68" t="str">
        <f>IF(AND((AB30&gt;0),(AB29&gt;0)),(AB30/AB29),"")</f>
        <v/>
      </c>
      <c r="AC31" s="4" t="s">
        <v>3</v>
      </c>
      <c r="AD31" s="68" t="str">
        <f t="shared" ref="AD31" si="199">IF(AND((AD30&gt;0),(AD29&gt;0)),(AD30/AD29),"")</f>
        <v/>
      </c>
      <c r="AE31" s="4" t="s">
        <v>3</v>
      </c>
      <c r="AF31" s="68" t="str">
        <f t="shared" ref="AF31" si="200">IF(AND((AF30&gt;0),(AF29&gt;0)),(AF30/AF29),"")</f>
        <v/>
      </c>
      <c r="AG31" s="4" t="s">
        <v>3</v>
      </c>
      <c r="AH31" s="68" t="str">
        <f t="shared" ref="AH31" si="201">IF(AND((AH30&gt;0),(AH29&gt;0)),(AH30/AH29),"")</f>
        <v/>
      </c>
      <c r="AI31" s="4" t="s">
        <v>3</v>
      </c>
      <c r="AJ31" s="68" t="str">
        <f t="shared" ref="AJ31" si="202">IF(AND((AJ30&gt;0),(AJ29&gt;0)),(AJ30/AJ29),"")</f>
        <v/>
      </c>
      <c r="AK31" s="4" t="s">
        <v>3</v>
      </c>
      <c r="AL31" s="68" t="str">
        <f t="shared" ref="AL31" si="203">IF(AND((AL30&gt;0),(AL29&gt;0)),(AL30/AL29),"")</f>
        <v/>
      </c>
      <c r="AM31" s="4" t="s">
        <v>3</v>
      </c>
      <c r="AN31" s="68" t="str">
        <f t="shared" ref="AN31" si="204">IF(AND((AN30&gt;0),(AN29&gt;0)),(AN30/AN29),"")</f>
        <v/>
      </c>
      <c r="AO31" s="4" t="s">
        <v>3</v>
      </c>
      <c r="AP31" s="68" t="str">
        <f t="shared" ref="AP31" si="205">IF(AND((AP30&gt;0),(AP29&gt;0)),(AP30/AP29),"")</f>
        <v/>
      </c>
      <c r="AQ31" s="4" t="s">
        <v>3</v>
      </c>
      <c r="AR31" s="68" t="str">
        <f t="shared" ref="AR31" si="206">IF(AND((AR30&gt;0),(AR29&gt;0)),(AR30/AR29),"")</f>
        <v/>
      </c>
      <c r="AS31" s="4" t="s">
        <v>3</v>
      </c>
      <c r="AT31" s="68" t="str">
        <f t="shared" ref="AT31" si="207">IF(AND((AT30&gt;0),(AT29&gt;0)),(AT30/AT29),"")</f>
        <v/>
      </c>
      <c r="AU31" s="4" t="s">
        <v>3</v>
      </c>
      <c r="AV31" s="68" t="str">
        <f t="shared" ref="AV31" si="208">IF(AND((AV30&gt;0),(AV29&gt;0)),(AV30/AV29),"")</f>
        <v/>
      </c>
      <c r="AW31" s="4" t="s">
        <v>3</v>
      </c>
      <c r="AX31" s="68" t="str">
        <f t="shared" ref="AX31" si="209">IF(AND((AX30&gt;0),(AX29&gt;0)),(AX30/AX29),"")</f>
        <v/>
      </c>
      <c r="AY31" s="4" t="s">
        <v>3</v>
      </c>
      <c r="AZ31" s="68" t="str">
        <f t="shared" ref="AZ31" si="210">IF(AND((AZ30&gt;0),(AZ29&gt;0)),(AZ30/AZ29),"")</f>
        <v/>
      </c>
      <c r="BA31" s="4" t="s">
        <v>3</v>
      </c>
      <c r="BB31" s="68" t="str">
        <f t="shared" ref="BB31" si="211">IF(AND((BB30&gt;0),(BB29&gt;0)),(BB30/BB29),"")</f>
        <v/>
      </c>
      <c r="BC31" s="4" t="s">
        <v>3</v>
      </c>
      <c r="BD31" s="68" t="str">
        <f t="shared" ref="BD31" si="212">IF(AND((BD30&gt;0),(BD29&gt;0)),(BD30/BD29),"")</f>
        <v/>
      </c>
      <c r="BE31" s="4" t="s">
        <v>3</v>
      </c>
      <c r="BF31" s="68" t="str">
        <f t="shared" ref="BF31" si="213">IF(AND((BF30&gt;0),(BF29&gt;0)),(BF30/BF29),"")</f>
        <v/>
      </c>
      <c r="BG31" s="4" t="s">
        <v>3</v>
      </c>
      <c r="BH31" s="68" t="str">
        <f t="shared" ref="BH31" si="214">IF(AND((BH30&gt;0),(BH29&gt;0)),(BH30/BH29),"")</f>
        <v/>
      </c>
      <c r="BI31" s="4" t="s">
        <v>3</v>
      </c>
      <c r="BK31" s="58" t="s">
        <v>28</v>
      </c>
      <c r="BL31" s="44">
        <f t="shared" si="16"/>
        <v>0</v>
      </c>
      <c r="BM31" s="45" t="str">
        <f t="shared" si="17"/>
        <v/>
      </c>
      <c r="BN31" s="46" t="str">
        <f t="shared" si="18"/>
        <v>?</v>
      </c>
      <c r="BO31" s="47" t="str">
        <f t="shared" si="19"/>
        <v/>
      </c>
      <c r="BP31" s="48" t="str">
        <f t="shared" si="20"/>
        <v/>
      </c>
      <c r="BQ31" s="49" t="s">
        <v>3</v>
      </c>
      <c r="BR31" s="50" t="str">
        <f t="shared" si="21"/>
        <v/>
      </c>
      <c r="BS31" s="51" t="str">
        <f t="shared" si="22"/>
        <v>?</v>
      </c>
      <c r="BT31" s="52" t="s">
        <v>3</v>
      </c>
      <c r="BU31" s="53" t="str">
        <f t="shared" si="23"/>
        <v>?</v>
      </c>
      <c r="BV31" s="54" t="s">
        <v>3</v>
      </c>
    </row>
    <row r="32" spans="1:74" s="90" customFormat="1" x14ac:dyDescent="0.2">
      <c r="A32" s="85"/>
      <c r="B32" s="86"/>
      <c r="C32" s="87"/>
      <c r="D32" s="88"/>
      <c r="E32" s="89"/>
      <c r="F32" s="88"/>
      <c r="G32" s="89"/>
      <c r="H32" s="88"/>
      <c r="I32" s="89"/>
      <c r="J32" s="88"/>
      <c r="K32" s="89"/>
      <c r="L32" s="88"/>
      <c r="M32" s="89"/>
      <c r="N32" s="88"/>
      <c r="O32" s="89"/>
      <c r="P32" s="88"/>
      <c r="Q32" s="89"/>
      <c r="R32" s="88"/>
      <c r="S32" s="89"/>
      <c r="T32" s="88"/>
      <c r="U32" s="89"/>
      <c r="V32" s="88"/>
      <c r="W32" s="89"/>
      <c r="X32" s="88"/>
      <c r="Y32" s="89"/>
      <c r="Z32" s="88"/>
      <c r="AA32" s="89"/>
      <c r="AB32" s="88"/>
      <c r="AC32" s="89"/>
      <c r="AD32" s="88"/>
      <c r="AE32" s="89"/>
      <c r="AF32" s="88"/>
      <c r="AG32" s="89"/>
      <c r="AH32" s="88"/>
      <c r="AI32" s="89"/>
      <c r="AJ32" s="88"/>
      <c r="AK32" s="89"/>
      <c r="AL32" s="88"/>
      <c r="AM32" s="89"/>
      <c r="AN32" s="88"/>
      <c r="AO32" s="89"/>
      <c r="AP32" s="88"/>
      <c r="AQ32" s="89"/>
      <c r="AR32" s="88"/>
      <c r="AS32" s="89"/>
      <c r="AT32" s="88"/>
      <c r="AU32" s="89"/>
      <c r="AV32" s="88"/>
      <c r="AW32" s="89"/>
      <c r="AX32" s="88"/>
      <c r="AY32" s="89"/>
      <c r="AZ32" s="88"/>
      <c r="BA32" s="89"/>
      <c r="BB32" s="88"/>
      <c r="BC32" s="89"/>
      <c r="BD32" s="88"/>
      <c r="BE32" s="89"/>
      <c r="BF32" s="88"/>
      <c r="BG32" s="89"/>
      <c r="BH32" s="88"/>
      <c r="BI32" s="89"/>
      <c r="BK32" s="91"/>
      <c r="BL32" s="92"/>
      <c r="BM32" s="93"/>
      <c r="BN32" s="84"/>
      <c r="BO32" s="94"/>
      <c r="BP32" s="95"/>
      <c r="BQ32" s="96"/>
      <c r="BR32" s="97"/>
      <c r="BS32" s="98"/>
      <c r="BT32" s="96"/>
      <c r="BU32" s="98"/>
      <c r="BV32" s="96"/>
    </row>
  </sheetData>
  <sheetProtection formatCells="0" formatColumns="0" formatRows="0" insertColumns="0" insertRows="0" deleteColumns="0" deleteRows="0"/>
  <mergeCells count="37">
    <mergeCell ref="BS1:BT1"/>
    <mergeCell ref="BU1:BV1"/>
    <mergeCell ref="BM2:BO2"/>
    <mergeCell ref="BP2:BR2"/>
    <mergeCell ref="AX1:AY1"/>
    <mergeCell ref="AZ1:BA1"/>
    <mergeCell ref="BB1:BC1"/>
    <mergeCell ref="BD1:BE1"/>
    <mergeCell ref="BF1:BG1"/>
    <mergeCell ref="BH1:BI1"/>
    <mergeCell ref="BK1:BK2"/>
    <mergeCell ref="BL1:BL2"/>
    <mergeCell ref="BM1:BR1"/>
    <mergeCell ref="AV1:AW1"/>
    <mergeCell ref="Z1:AA1"/>
    <mergeCell ref="AB1:AC1"/>
    <mergeCell ref="AD1:AE1"/>
    <mergeCell ref="AF1:AG1"/>
    <mergeCell ref="AH1:AI1"/>
    <mergeCell ref="AJ1:AK1"/>
    <mergeCell ref="AL1:AM1"/>
    <mergeCell ref="AN1:AO1"/>
    <mergeCell ref="AP1:AQ1"/>
    <mergeCell ref="AR1:AS1"/>
    <mergeCell ref="AT1:AU1"/>
    <mergeCell ref="X1:Y1"/>
    <mergeCell ref="B1:C1"/>
    <mergeCell ref="D1:E1"/>
    <mergeCell ref="F1:G1"/>
    <mergeCell ref="H1:I1"/>
    <mergeCell ref="J1:K1"/>
    <mergeCell ref="L1:M1"/>
    <mergeCell ref="N1:O1"/>
    <mergeCell ref="P1:Q1"/>
    <mergeCell ref="R1:S1"/>
    <mergeCell ref="T1:U1"/>
    <mergeCell ref="V1:W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BV32"/>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16384" width="9.140625" style="6"/>
  </cols>
  <sheetData>
    <row r="1" spans="1:74" ht="16.5" customHeight="1" x14ac:dyDescent="0.2">
      <c r="A1" s="5" t="s">
        <v>12</v>
      </c>
      <c r="B1" s="135">
        <v>1</v>
      </c>
      <c r="C1" s="135"/>
      <c r="D1" s="135">
        <v>2</v>
      </c>
      <c r="E1" s="135"/>
      <c r="F1" s="135">
        <v>3</v>
      </c>
      <c r="G1" s="135"/>
      <c r="H1" s="135">
        <v>4</v>
      </c>
      <c r="I1" s="135"/>
      <c r="J1" s="135">
        <v>5</v>
      </c>
      <c r="K1" s="135"/>
      <c r="L1" s="135">
        <v>6</v>
      </c>
      <c r="M1" s="135"/>
      <c r="N1" s="135">
        <v>7</v>
      </c>
      <c r="O1" s="135"/>
      <c r="P1" s="135">
        <v>8</v>
      </c>
      <c r="Q1" s="135"/>
      <c r="R1" s="135">
        <v>9</v>
      </c>
      <c r="S1" s="135"/>
      <c r="T1" s="135">
        <v>10</v>
      </c>
      <c r="U1" s="135"/>
      <c r="V1" s="135">
        <v>11</v>
      </c>
      <c r="W1" s="135"/>
      <c r="X1" s="134">
        <v>12</v>
      </c>
      <c r="Y1" s="134"/>
      <c r="Z1" s="134">
        <v>13</v>
      </c>
      <c r="AA1" s="134"/>
      <c r="AB1" s="134">
        <v>14</v>
      </c>
      <c r="AC1" s="134"/>
      <c r="AD1" s="134">
        <v>15</v>
      </c>
      <c r="AE1" s="134"/>
      <c r="AF1" s="134">
        <v>16</v>
      </c>
      <c r="AG1" s="134"/>
      <c r="AH1" s="134">
        <v>17</v>
      </c>
      <c r="AI1" s="134"/>
      <c r="AJ1" s="134">
        <v>18</v>
      </c>
      <c r="AK1" s="134"/>
      <c r="AL1" s="134">
        <v>19</v>
      </c>
      <c r="AM1" s="134"/>
      <c r="AN1" s="134">
        <v>20</v>
      </c>
      <c r="AO1" s="134"/>
      <c r="AP1" s="134">
        <v>21</v>
      </c>
      <c r="AQ1" s="134"/>
      <c r="AR1" s="134">
        <v>22</v>
      </c>
      <c r="AS1" s="134"/>
      <c r="AT1" s="134">
        <v>23</v>
      </c>
      <c r="AU1" s="134"/>
      <c r="AV1" s="134">
        <v>24</v>
      </c>
      <c r="AW1" s="134"/>
      <c r="AX1" s="134">
        <v>25</v>
      </c>
      <c r="AY1" s="134"/>
      <c r="AZ1" s="134">
        <v>26</v>
      </c>
      <c r="BA1" s="134"/>
      <c r="BB1" s="134">
        <v>27</v>
      </c>
      <c r="BC1" s="134"/>
      <c r="BD1" s="134">
        <v>28</v>
      </c>
      <c r="BE1" s="134"/>
      <c r="BF1" s="134">
        <v>29</v>
      </c>
      <c r="BG1" s="134"/>
      <c r="BH1" s="134">
        <v>30</v>
      </c>
      <c r="BI1" s="134"/>
      <c r="BK1" s="130" t="s">
        <v>10</v>
      </c>
      <c r="BL1" s="132" t="s">
        <v>2</v>
      </c>
      <c r="BM1" s="124" t="s">
        <v>11</v>
      </c>
      <c r="BN1" s="124"/>
      <c r="BO1" s="124"/>
      <c r="BP1" s="124"/>
      <c r="BQ1" s="124"/>
      <c r="BR1" s="125"/>
      <c r="BS1" s="124" t="s">
        <v>0</v>
      </c>
      <c r="BT1" s="125"/>
      <c r="BU1" s="124" t="s">
        <v>1</v>
      </c>
      <c r="BV1" s="126"/>
    </row>
    <row r="2" spans="1:74" ht="16.5" customHeight="1" x14ac:dyDescent="0.2">
      <c r="A2" s="7" t="s">
        <v>10</v>
      </c>
      <c r="B2" s="8" t="s">
        <v>13</v>
      </c>
      <c r="C2" s="9" t="s">
        <v>30</v>
      </c>
      <c r="D2" s="8" t="s">
        <v>13</v>
      </c>
      <c r="E2" s="9" t="s">
        <v>30</v>
      </c>
      <c r="F2" s="8" t="s">
        <v>13</v>
      </c>
      <c r="G2" s="9" t="s">
        <v>30</v>
      </c>
      <c r="H2" s="8" t="s">
        <v>13</v>
      </c>
      <c r="I2" s="9" t="s">
        <v>30</v>
      </c>
      <c r="J2" s="8" t="s">
        <v>13</v>
      </c>
      <c r="K2" s="9" t="s">
        <v>30</v>
      </c>
      <c r="L2" s="8" t="s">
        <v>13</v>
      </c>
      <c r="M2" s="9" t="s">
        <v>30</v>
      </c>
      <c r="N2" s="8" t="s">
        <v>13</v>
      </c>
      <c r="O2" s="9" t="s">
        <v>30</v>
      </c>
      <c r="P2" s="8" t="s">
        <v>13</v>
      </c>
      <c r="Q2" s="9" t="s">
        <v>30</v>
      </c>
      <c r="R2" s="8" t="s">
        <v>13</v>
      </c>
      <c r="S2" s="9" t="s">
        <v>30</v>
      </c>
      <c r="T2" s="8" t="s">
        <v>13</v>
      </c>
      <c r="U2" s="9" t="s">
        <v>30</v>
      </c>
      <c r="V2" s="8" t="s">
        <v>13</v>
      </c>
      <c r="W2" s="9" t="s">
        <v>30</v>
      </c>
      <c r="X2" s="8" t="s">
        <v>13</v>
      </c>
      <c r="Y2" s="9" t="s">
        <v>30</v>
      </c>
      <c r="Z2" s="8" t="s">
        <v>13</v>
      </c>
      <c r="AA2" s="9" t="s">
        <v>30</v>
      </c>
      <c r="AB2" s="8" t="s">
        <v>13</v>
      </c>
      <c r="AC2" s="9" t="s">
        <v>30</v>
      </c>
      <c r="AD2" s="8" t="s">
        <v>13</v>
      </c>
      <c r="AE2" s="9" t="s">
        <v>30</v>
      </c>
      <c r="AF2" s="8" t="s">
        <v>13</v>
      </c>
      <c r="AG2" s="9" t="s">
        <v>30</v>
      </c>
      <c r="AH2" s="8" t="s">
        <v>13</v>
      </c>
      <c r="AI2" s="9" t="s">
        <v>30</v>
      </c>
      <c r="AJ2" s="8" t="s">
        <v>13</v>
      </c>
      <c r="AK2" s="9" t="s">
        <v>30</v>
      </c>
      <c r="AL2" s="8" t="s">
        <v>13</v>
      </c>
      <c r="AM2" s="9" t="s">
        <v>30</v>
      </c>
      <c r="AN2" s="8" t="s">
        <v>13</v>
      </c>
      <c r="AO2" s="9" t="s">
        <v>30</v>
      </c>
      <c r="AP2" s="8" t="s">
        <v>13</v>
      </c>
      <c r="AQ2" s="9" t="s">
        <v>30</v>
      </c>
      <c r="AR2" s="8" t="s">
        <v>13</v>
      </c>
      <c r="AS2" s="9" t="s">
        <v>30</v>
      </c>
      <c r="AT2" s="8" t="s">
        <v>13</v>
      </c>
      <c r="AU2" s="9" t="s">
        <v>30</v>
      </c>
      <c r="AV2" s="8" t="s">
        <v>13</v>
      </c>
      <c r="AW2" s="9" t="s">
        <v>30</v>
      </c>
      <c r="AX2" s="8" t="s">
        <v>13</v>
      </c>
      <c r="AY2" s="9" t="s">
        <v>30</v>
      </c>
      <c r="AZ2" s="8" t="s">
        <v>13</v>
      </c>
      <c r="BA2" s="9" t="s">
        <v>30</v>
      </c>
      <c r="BB2" s="8" t="s">
        <v>13</v>
      </c>
      <c r="BC2" s="9" t="s">
        <v>30</v>
      </c>
      <c r="BD2" s="8" t="s">
        <v>13</v>
      </c>
      <c r="BE2" s="9" t="s">
        <v>30</v>
      </c>
      <c r="BF2" s="8" t="s">
        <v>13</v>
      </c>
      <c r="BG2" s="9" t="s">
        <v>30</v>
      </c>
      <c r="BH2" s="8" t="s">
        <v>13</v>
      </c>
      <c r="BI2" s="9" t="s">
        <v>30</v>
      </c>
      <c r="BK2" s="131"/>
      <c r="BL2" s="133"/>
      <c r="BM2" s="127" t="s">
        <v>13</v>
      </c>
      <c r="BN2" s="127"/>
      <c r="BO2" s="127"/>
      <c r="BP2" s="128" t="s">
        <v>30</v>
      </c>
      <c r="BQ2" s="128"/>
      <c r="BR2" s="129"/>
      <c r="BS2" s="102" t="s">
        <v>13</v>
      </c>
      <c r="BT2" s="104" t="s">
        <v>30</v>
      </c>
      <c r="BU2" s="102" t="s">
        <v>13</v>
      </c>
      <c r="BV2" s="61" t="s">
        <v>30</v>
      </c>
    </row>
    <row r="3" spans="1:74" ht="16.5" customHeight="1" x14ac:dyDescent="0.2">
      <c r="A3" s="10" t="s">
        <v>4</v>
      </c>
      <c r="B3" s="11"/>
      <c r="C3" s="1" t="str">
        <f>IF(AND((B3&gt;0),(B$4&gt;0)),(B3/B$4*100),"")</f>
        <v/>
      </c>
      <c r="D3" s="11"/>
      <c r="E3" s="1" t="str">
        <f>IF(AND((D3&gt;0),(D$4&gt;0)),(D3/D$4*100),"")</f>
        <v/>
      </c>
      <c r="F3" s="11"/>
      <c r="G3" s="1" t="str">
        <f>IF(AND((F3&gt;0),(F$4&gt;0)),(F3/F$4*100),"")</f>
        <v/>
      </c>
      <c r="H3" s="11"/>
      <c r="I3" s="1" t="str">
        <f>IF(AND((H3&gt;0),(H$4&gt;0)),(H3/H$4*100),"")</f>
        <v/>
      </c>
      <c r="J3" s="11"/>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0</v>
      </c>
      <c r="BM3" s="21" t="str">
        <f>IF(SUM(B3,D3,F3,H3,J3,L3,N3,P3,R3,T3,V3,X3,Z3,AB3,AD3,AF3,AH3,AJ3,AL3,AN3,AP3,AR3,AT3,AV3,AX3,AZ3,BB3,BD3,BF3,BH3)&gt;0,MIN(B3,D3,F3,H3,J3,L3,N3,P3,R3,T3,V3,X3,Z3,AB3,AD3,AF3,AH3,AJ3,AL3,AN3,AP3,AR3,AT3,AV3,AX3,AZ3,BB3,BD3,BF3,BH3),"")</f>
        <v/>
      </c>
      <c r="BN3" s="22" t="str">
        <f>IF(COUNT(BM3)&gt;0,"–","?")</f>
        <v>?</v>
      </c>
      <c r="BO3" s="23" t="str">
        <f>IF(SUM(B3,D3,F3,H3,J3,L3,N3,P3,R3,T3,V3,X3,Z3,AB3,AD3,AF3,AH3,AJ3,AL3,AN3,AP3,AR3,AT3,AV3,AX3,AZ3,BB3,BD3,BF3,BH3)&gt;0,MAX(B3,D3,F3,H3,J3,L3,N3,P3,R3,T3,V3,X3,Z3,AB3,AD3,AF3,AH3,AJ3,AL3,AN3,AP3,AR3,AT3,AV3,AX3,AZ3,BB3,BD3,BF3,BH3),"")</f>
        <v/>
      </c>
      <c r="BP3" s="24" t="str">
        <f>IF(SUM(C3,E3,G3,I3,K3,M3,O3,Q3,S3,U3,W3,Y3,AA3,AC3,AE3,AG3,AI3,AK3,AM3,AO3,AQ3,AS3,AU3,AW3,AY3,BA3,BC3,BE3,BG3,BI3)&gt;0,MIN(C3,E3,G3,I3,K3,M3,O3,Q3,S3,U3,W3,Y3,AA3,AC3,AE3,AG3,AI3,AK3,AM3,AO3,AQ3,AS3,AU3,AW3,AY3,BA3,BC3,BE3,BG3,BI3),"")</f>
        <v/>
      </c>
      <c r="BQ3" s="25" t="str">
        <f>IF(COUNT(BP3)&gt;0,"–","?")</f>
        <v>?</v>
      </c>
      <c r="BR3" s="26" t="str">
        <f>IF(SUM(C3,E3,G3,I3,K3,M3,O3,Q3,S3,U3,W3,Y3,AA3,AC3,AE3,AG3,AI3,AK3,AM3,AO3,AQ3,AS3,AU3,AW3,AY3,BA3,BC3,BE3,BG3,BI3)&gt;0,MAX(C3,E3,G3,I3,K3,M3,O3,Q3,S3,U3,W3,Y3,AA3,AC3,AE3,AG3,AI3,AK3,AM3,AO3,AQ3,AS3,AU3,AW3,AY3,BA3,BC3,BE3,BG3,BI3),"")</f>
        <v/>
      </c>
      <c r="BS3" s="27" t="str">
        <f>IF(SUM(B3,D3,F3,H3,J3,L3,N3,P3,R3,T3,V3,X3,Z3,AB3,AD3,AF3,AH3,AJ3,AL3,AN3,AP3,AR3,AT3,AV3,AX3,AZ3,BB3,BD3,BF3,BH3)&gt;0,AVERAGE(B3,D3,F3,H3,J3,L3,N3,P3,R3,T3,V3,X3,Z3,AB3,AD3,AF3,AH3,AJ3,AL3,AN3,AP3,AR3,AT3,AV3,AX3,AZ3,BB3,BD3,BF3,BH3),"?")</f>
        <v>?</v>
      </c>
      <c r="BT3" s="28" t="str">
        <f>IF(SUM(C3,E3,G3,I3,K3,M3,O3,Q3,S3,U3,W3,Y3,AA3,AC3,AE3,AG3,AI3,AK3,AM3,AO3,AQ3,AS3,AU3,AW3,AY3,BA3,BC3,BE3,BG3,BI3)&gt;0,AVERAGE(C3,E3,G3,I3,K3,M3,O3,Q3,S3,U3,W3,Y3,AA3,AC3,AE3,AG3,AI3,AK3,AM3,AO3,AQ3,AS3,AU3,AW3,AY3,BA3,BC3,BE3,BG3,BI3),"?")</f>
        <v>?</v>
      </c>
      <c r="BU3" s="22" t="str">
        <f>IF(COUNT(B3,D3,F3,H3,J3,L3,N3,P3,R3,T3,V3,X3,Z3,AB3,AD3,AF3,AH3,AJ3,AL3,AN3,AP3,AR3,AT3,AV3,AX3,AZ3,BB3,BD3,BF3,BH3)&gt;1,STDEV(B3,D3,F3,H3,J3,L3,N3,P3,R3,T3,V3,X3,Z3,AB3,AD3,AF3,AH3,AJ3,AL3,AN3,AP3,AR3,AT3,AV3,AX3,AZ3,BB3,BD3,BF3,BH3),"?")</f>
        <v>?</v>
      </c>
      <c r="BV3" s="29" t="str">
        <f>IF(COUNT(C3,E3,G3,I3,K3,M3,O3,Q3,S3,U3,W3,Y3,AA3,AC3,AE3,AG3,AI3,AK3,AM3,AO3,AQ3,AS3,AU3,AW3,AY3,BA3,BC3,BE3,BG3,BI3)&gt;1,STDEV(C3,E3,G3,I3,K3,M3,O3,Q3,S3,U3,W3,Y3,AA3,AC3,AE3,AG3,AI3,AK3,AM3,AO3,AQ3,AS3,AU3,AW3,AY3,BA3,BC3,BE3,BG3,BI3),"?")</f>
        <v>?</v>
      </c>
    </row>
    <row r="4" spans="1:74" ht="16.5" customHeight="1" x14ac:dyDescent="0.2">
      <c r="A4" s="13" t="s">
        <v>25</v>
      </c>
      <c r="B4" s="14"/>
      <c r="C4" s="2" t="s">
        <v>3</v>
      </c>
      <c r="D4" s="14"/>
      <c r="E4" s="2" t="s">
        <v>3</v>
      </c>
      <c r="F4" s="14"/>
      <c r="G4" s="2" t="s">
        <v>3</v>
      </c>
      <c r="H4" s="14"/>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25</v>
      </c>
      <c r="BL4" s="30">
        <f t="shared" ref="BL4:BL31" si="16">COUNT(B4,D4,F4,H4,J4,L4,N4,P4,R4,T4,V4,X4,Z4,AB4,AD4,AF4,AH4,AJ4,AL4,AN4,AP4,AR4,AT4,AV4,AX4,AZ4,BB4,BD4,BF4,BH4)</f>
        <v>0</v>
      </c>
      <c r="BM4" s="31" t="str">
        <f t="shared" ref="BM4:BM31" si="17">IF(SUM(B4,D4,F4,H4,J4,L4,N4,P4,R4,T4,V4,X4,Z4,AB4,AD4,AF4,AH4,AJ4,AL4,AN4,AP4,AR4,AT4,AV4,AX4,AZ4,BB4,BD4,BF4,BH4)&gt;0,MIN(B4,D4,F4,H4,J4,L4,N4,P4,R4,T4,V4,X4,Z4,AB4,AD4,AF4,AH4,AJ4,AL4,AN4,AP4,AR4,AT4,AV4,AX4,AZ4,BB4,BD4,BF4,BH4),"")</f>
        <v/>
      </c>
      <c r="BN4" s="32" t="str">
        <f t="shared" ref="BN4:BN31" si="18">IF(COUNT(BM4)&gt;0,"–","?")</f>
        <v>?</v>
      </c>
      <c r="BO4" s="33" t="str">
        <f t="shared" ref="BO4:BO31" si="19">IF(SUM(B4,D4,F4,H4,J4,L4,N4,P4,R4,T4,V4,X4,Z4,AB4,AD4,AF4,AH4,AJ4,AL4,AN4,AP4,AR4,AT4,AV4,AX4,AZ4,BB4,BD4,BF4,BH4)&gt;0,MAX(B4,D4,F4,H4,J4,L4,N4,P4,R4,T4,V4,X4,Z4,AB4,AD4,AF4,AH4,AJ4,AL4,AN4,AP4,AR4,AT4,AV4,AX4,AZ4,BB4,BD4,BF4,BH4),"")</f>
        <v/>
      </c>
      <c r="BP4" s="34" t="str">
        <f t="shared" ref="BP4:BP31" si="20">IF(SUM(C4,E4,G4,I4,K4,M4,O4,Q4,S4,U4,W4,Y4,AA4,AC4,AE4,AG4,AI4,AK4,AM4,AO4,AQ4,AS4,AU4,AW4,AY4,BA4,BC4,BE4,BG4,BI4)&gt;0,MIN(C4,E4,G4,I4,K4,M4,O4,Q4,S4,U4,W4,Y4,AA4,AC4,AE4,AG4,AI4,AK4,AM4,AO4,AQ4,AS4,AU4,AW4,AY4,BA4,BC4,BE4,BG4,BI4),"")</f>
        <v/>
      </c>
      <c r="BQ4" s="6" t="s">
        <v>3</v>
      </c>
      <c r="BR4" s="36" t="str">
        <f t="shared" ref="BR4:BR31" si="21">IF(SUM(C4,E4,G4,I4,K4,M4,O4,Q4,S4,U4,W4,Y4,AA4,AC4,AE4,AG4,AI4,AK4,AM4,AO4,AQ4,AS4,AU4,AW4,AY4,BA4,BC4,BE4,BG4,BI4)&gt;0,MAX(C4,E4,G4,I4,K4,M4,O4,Q4,S4,U4,W4,Y4,AA4,AC4,AE4,AG4,AI4,AK4,AM4,AO4,AQ4,AS4,AU4,AW4,AY4,BA4,BC4,BE4,BG4,BI4),"")</f>
        <v/>
      </c>
      <c r="BS4" s="37" t="str">
        <f t="shared" ref="BS4:BT31" si="22">IF(SUM(B4,D4,F4,H4,J4,L4,N4,P4,R4,T4,V4,X4,Z4,AB4,AD4,AF4,AH4,AJ4,AL4,AN4,AP4,AR4,AT4,AV4,AX4,AZ4,BB4,BD4,BF4,BH4)&gt;0,AVERAGE(B4,D4,F4,H4,J4,L4,N4,P4,R4,T4,V4,X4,Z4,AB4,AD4,AF4,AH4,AJ4,AL4,AN4,AP4,AR4,AT4,AV4,AX4,AZ4,BB4,BD4,BF4,BH4),"?")</f>
        <v>?</v>
      </c>
      <c r="BT4" s="38" t="s">
        <v>3</v>
      </c>
      <c r="BU4" s="32" t="str">
        <f t="shared" ref="BU4:BV31" si="23">IF(COUNT(B4,D4,F4,H4,J4,L4,N4,P4,R4,T4,V4,X4,Z4,AB4,AD4,AF4,AH4,AJ4,AL4,AN4,AP4,AR4,AT4,AV4,AX4,AZ4,BB4,BD4,BF4,BH4)&gt;1,STDEV(B4,D4,F4,H4,J4,L4,N4,P4,R4,T4,V4,X4,Z4,AB4,AD4,AF4,AH4,AJ4,AL4,AN4,AP4,AR4,AT4,AV4,AX4,AZ4,BB4,BD4,BF4,BH4),"?")</f>
        <v>?</v>
      </c>
      <c r="BV4" s="39" t="s">
        <v>3</v>
      </c>
    </row>
    <row r="5" spans="1:74" ht="16.5" customHeight="1" x14ac:dyDescent="0.2">
      <c r="A5" s="16" t="s">
        <v>18</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18</v>
      </c>
      <c r="BL5" s="30"/>
      <c r="BM5" s="31"/>
      <c r="BN5" s="32"/>
      <c r="BO5" s="33"/>
      <c r="BP5" s="34"/>
      <c r="BQ5" s="35"/>
      <c r="BR5" s="36"/>
      <c r="BS5" s="37"/>
      <c r="BT5" s="38"/>
      <c r="BU5" s="32"/>
      <c r="BV5" s="39"/>
    </row>
    <row r="6" spans="1:74" ht="16.5" customHeight="1" x14ac:dyDescent="0.2">
      <c r="A6" s="10" t="s">
        <v>19</v>
      </c>
      <c r="B6" s="18"/>
      <c r="C6" s="4" t="str">
        <f>IF(AND((B6&gt;0),(B$4&gt;0)),(B6/B$4*100),"")</f>
        <v/>
      </c>
      <c r="D6" s="18"/>
      <c r="E6" s="4" t="str">
        <f>IF(AND((D6&gt;0),(D$4&gt;0)),(D6/D$4*100),"")</f>
        <v/>
      </c>
      <c r="F6" s="18"/>
      <c r="G6" s="4" t="str">
        <f>IF(AND((F6&gt;0),(F$4&gt;0)),(F6/F$4*100),"")</f>
        <v/>
      </c>
      <c r="H6" s="18"/>
      <c r="I6" s="4" t="str">
        <f>IF(AND((H6&gt;0),(H$4&gt;0)),(H6/H$4*100),"")</f>
        <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4">IF(AND((AD6&gt;0),(AD$4&gt;0)),(AD6/AD$4*100),"")</f>
        <v/>
      </c>
      <c r="AF6" s="18"/>
      <c r="AG6" s="4" t="str">
        <f t="shared" ref="AG6:AG10" si="25">IF(AND((AF6&gt;0),(AF$4&gt;0)),(AF6/AF$4*100),"")</f>
        <v/>
      </c>
      <c r="AH6" s="18"/>
      <c r="AI6" s="4" t="str">
        <f t="shared" ref="AI6:AI10" si="26">IF(AND((AH6&gt;0),(AH$4&gt;0)),(AH6/AH$4*100),"")</f>
        <v/>
      </c>
      <c r="AJ6" s="18"/>
      <c r="AK6" s="4" t="str">
        <f t="shared" ref="AK6:AK10" si="27">IF(AND((AJ6&gt;0),(AJ$4&gt;0)),(AJ6/AJ$4*100),"")</f>
        <v/>
      </c>
      <c r="AL6" s="18"/>
      <c r="AM6" s="4" t="str">
        <f t="shared" ref="AM6:AM10" si="28">IF(AND((AL6&gt;0),(AL$4&gt;0)),(AL6/AL$4*100),"")</f>
        <v/>
      </c>
      <c r="AN6" s="18"/>
      <c r="AO6" s="4" t="str">
        <f t="shared" ref="AO6:AO10" si="29">IF(AND((AN6&gt;0),(AN$4&gt;0)),(AN6/AN$4*100),"")</f>
        <v/>
      </c>
      <c r="AP6" s="18"/>
      <c r="AQ6" s="4" t="str">
        <f t="shared" ref="AQ6:AQ10" si="30">IF(AND((AP6&gt;0),(AP$4&gt;0)),(AP6/AP$4*100),"")</f>
        <v/>
      </c>
      <c r="AR6" s="18"/>
      <c r="AS6" s="4" t="str">
        <f t="shared" ref="AS6:AS10" si="31">IF(AND((AR6&gt;0),(AR$4&gt;0)),(AR6/AR$4*100),"")</f>
        <v/>
      </c>
      <c r="AT6" s="18"/>
      <c r="AU6" s="4" t="str">
        <f t="shared" ref="AU6:AU10" si="32">IF(AND((AT6&gt;0),(AT$4&gt;0)),(AT6/AT$4*100),"")</f>
        <v/>
      </c>
      <c r="AV6" s="18"/>
      <c r="AW6" s="4" t="str">
        <f t="shared" ref="AW6:AW10" si="33">IF(AND((AV6&gt;0),(AV$4&gt;0)),(AV6/AV$4*100),"")</f>
        <v/>
      </c>
      <c r="AX6" s="18"/>
      <c r="AY6" s="4" t="str">
        <f t="shared" ref="AY6:AY10" si="34">IF(AND((AX6&gt;0),(AX$4&gt;0)),(AX6/AX$4*100),"")</f>
        <v/>
      </c>
      <c r="AZ6" s="18"/>
      <c r="BA6" s="4" t="str">
        <f t="shared" ref="BA6:BA10" si="35">IF(AND((AZ6&gt;0),(AZ$4&gt;0)),(AZ6/AZ$4*100),"")</f>
        <v/>
      </c>
      <c r="BB6" s="18"/>
      <c r="BC6" s="4" t="str">
        <f t="shared" ref="BC6:BC10" si="36">IF(AND((BB6&gt;0),(BB$4&gt;0)),(BB6/BB$4*100),"")</f>
        <v/>
      </c>
      <c r="BD6" s="18"/>
      <c r="BE6" s="4" t="str">
        <f t="shared" ref="BE6:BE10" si="37">IF(AND((BD6&gt;0),(BD$4&gt;0)),(BD6/BD$4*100),"")</f>
        <v/>
      </c>
      <c r="BF6" s="18"/>
      <c r="BG6" s="4" t="str">
        <f t="shared" ref="BG6:BG10" si="38">IF(AND((BF6&gt;0),(BF$4&gt;0)),(BF6/BF$4*100),"")</f>
        <v/>
      </c>
      <c r="BH6" s="18"/>
      <c r="BI6" s="4" t="str">
        <f t="shared" ref="BI6:BI10" si="39">IF(AND((BH6&gt;0),(BH$4&gt;0)),(BH6/BH$4*100),"")</f>
        <v/>
      </c>
      <c r="BK6" s="57" t="s">
        <v>19</v>
      </c>
      <c r="BL6" s="30">
        <f t="shared" si="16"/>
        <v>0</v>
      </c>
      <c r="BM6" s="31" t="str">
        <f t="shared" si="17"/>
        <v/>
      </c>
      <c r="BN6" s="32" t="str">
        <f t="shared" si="18"/>
        <v>?</v>
      </c>
      <c r="BO6" s="33" t="str">
        <f t="shared" si="19"/>
        <v/>
      </c>
      <c r="BP6" s="34" t="str">
        <f t="shared" si="20"/>
        <v/>
      </c>
      <c r="BQ6" s="35" t="str">
        <f t="shared" ref="BQ6:BQ30" si="40">IF(COUNT(BP6)&gt;0,"–","?")</f>
        <v>?</v>
      </c>
      <c r="BR6" s="36" t="str">
        <f t="shared" si="21"/>
        <v/>
      </c>
      <c r="BS6" s="37" t="str">
        <f t="shared" si="22"/>
        <v>?</v>
      </c>
      <c r="BT6" s="38" t="str">
        <f t="shared" si="22"/>
        <v>?</v>
      </c>
      <c r="BU6" s="32" t="str">
        <f t="shared" si="23"/>
        <v>?</v>
      </c>
      <c r="BV6" s="39" t="str">
        <f t="shared" si="23"/>
        <v>?</v>
      </c>
    </row>
    <row r="7" spans="1:74" ht="16.5" customHeight="1" x14ac:dyDescent="0.2">
      <c r="A7" s="10" t="s">
        <v>20</v>
      </c>
      <c r="B7" s="19"/>
      <c r="C7" s="4" t="str">
        <f>IF(AND((B7&gt;0),(B$4&gt;0)),(B7/B$4*100),"")</f>
        <v/>
      </c>
      <c r="D7" s="19"/>
      <c r="E7" s="4" t="str">
        <f>IF(AND((D7&gt;0),(D$4&gt;0)),(D7/D$4*100),"")</f>
        <v/>
      </c>
      <c r="F7" s="19"/>
      <c r="G7" s="4" t="str">
        <f>IF(AND((F7&gt;0),(F$4&gt;0)),(F7/F$4*100),"")</f>
        <v/>
      </c>
      <c r="H7" s="19"/>
      <c r="I7" s="4" t="str">
        <f>IF(AND((H7&gt;0),(H$4&gt;0)),(H7/H$4*100),"")</f>
        <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4"/>
        <v/>
      </c>
      <c r="AF7" s="19"/>
      <c r="AG7" s="4" t="str">
        <f t="shared" si="25"/>
        <v/>
      </c>
      <c r="AH7" s="19"/>
      <c r="AI7" s="4" t="str">
        <f t="shared" si="26"/>
        <v/>
      </c>
      <c r="AJ7" s="19"/>
      <c r="AK7" s="4" t="str">
        <f t="shared" si="27"/>
        <v/>
      </c>
      <c r="AL7" s="19"/>
      <c r="AM7" s="4" t="str">
        <f t="shared" si="28"/>
        <v/>
      </c>
      <c r="AN7" s="19"/>
      <c r="AO7" s="4" t="str">
        <f t="shared" si="29"/>
        <v/>
      </c>
      <c r="AP7" s="19"/>
      <c r="AQ7" s="4" t="str">
        <f t="shared" si="30"/>
        <v/>
      </c>
      <c r="AR7" s="19"/>
      <c r="AS7" s="4" t="str">
        <f t="shared" si="31"/>
        <v/>
      </c>
      <c r="AT7" s="19"/>
      <c r="AU7" s="4" t="str">
        <f t="shared" si="32"/>
        <v/>
      </c>
      <c r="AV7" s="19"/>
      <c r="AW7" s="4" t="str">
        <f t="shared" si="33"/>
        <v/>
      </c>
      <c r="AX7" s="19"/>
      <c r="AY7" s="4" t="str">
        <f t="shared" si="34"/>
        <v/>
      </c>
      <c r="AZ7" s="19"/>
      <c r="BA7" s="4" t="str">
        <f t="shared" si="35"/>
        <v/>
      </c>
      <c r="BB7" s="19"/>
      <c r="BC7" s="4" t="str">
        <f t="shared" si="36"/>
        <v/>
      </c>
      <c r="BD7" s="19"/>
      <c r="BE7" s="4" t="str">
        <f t="shared" si="37"/>
        <v/>
      </c>
      <c r="BF7" s="19"/>
      <c r="BG7" s="4" t="str">
        <f t="shared" si="38"/>
        <v/>
      </c>
      <c r="BH7" s="19"/>
      <c r="BI7" s="4" t="str">
        <f t="shared" si="39"/>
        <v/>
      </c>
      <c r="BK7" s="57" t="s">
        <v>20</v>
      </c>
      <c r="BL7" s="30">
        <f t="shared" si="16"/>
        <v>0</v>
      </c>
      <c r="BM7" s="31" t="str">
        <f t="shared" si="17"/>
        <v/>
      </c>
      <c r="BN7" s="32" t="str">
        <f t="shared" si="18"/>
        <v>?</v>
      </c>
      <c r="BO7" s="33" t="str">
        <f t="shared" si="19"/>
        <v/>
      </c>
      <c r="BP7" s="34" t="str">
        <f t="shared" si="20"/>
        <v/>
      </c>
      <c r="BQ7" s="35" t="str">
        <f t="shared" si="40"/>
        <v>?</v>
      </c>
      <c r="BR7" s="36" t="str">
        <f t="shared" si="21"/>
        <v/>
      </c>
      <c r="BS7" s="37" t="str">
        <f t="shared" si="22"/>
        <v>?</v>
      </c>
      <c r="BT7" s="38" t="str">
        <f t="shared" si="22"/>
        <v>?</v>
      </c>
      <c r="BU7" s="32" t="str">
        <f t="shared" si="23"/>
        <v>?</v>
      </c>
      <c r="BV7" s="39" t="str">
        <f t="shared" si="23"/>
        <v>?</v>
      </c>
    </row>
    <row r="8" spans="1:74" ht="16.5" customHeight="1" x14ac:dyDescent="0.2">
      <c r="A8" s="10" t="s">
        <v>21</v>
      </c>
      <c r="B8" s="19"/>
      <c r="C8" s="4" t="str">
        <f>IF(AND((B8&gt;0),(B$4&gt;0)),(B8/B$4*100),"")</f>
        <v/>
      </c>
      <c r="D8" s="19"/>
      <c r="E8" s="4" t="str">
        <f>IF(AND((D8&gt;0),(D$4&gt;0)),(D8/D$4*100),"")</f>
        <v/>
      </c>
      <c r="F8" s="19"/>
      <c r="G8" s="4" t="str">
        <f>IF(AND((F8&gt;0),(F$4&gt;0)),(F8/F$4*100),"")</f>
        <v/>
      </c>
      <c r="H8" s="19"/>
      <c r="I8" s="4" t="str">
        <f>IF(AND((H8&gt;0),(H$4&gt;0)),(H8/H$4*100),"")</f>
        <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4"/>
        <v/>
      </c>
      <c r="AF8" s="19"/>
      <c r="AG8" s="4" t="str">
        <f t="shared" si="25"/>
        <v/>
      </c>
      <c r="AH8" s="19"/>
      <c r="AI8" s="4" t="str">
        <f t="shared" si="26"/>
        <v/>
      </c>
      <c r="AJ8" s="19"/>
      <c r="AK8" s="4" t="str">
        <f t="shared" si="27"/>
        <v/>
      </c>
      <c r="AL8" s="19"/>
      <c r="AM8" s="4" t="str">
        <f t="shared" si="28"/>
        <v/>
      </c>
      <c r="AN8" s="19"/>
      <c r="AO8" s="4" t="str">
        <f t="shared" si="29"/>
        <v/>
      </c>
      <c r="AP8" s="19"/>
      <c r="AQ8" s="4" t="str">
        <f t="shared" si="30"/>
        <v/>
      </c>
      <c r="AR8" s="19"/>
      <c r="AS8" s="4" t="str">
        <f t="shared" si="31"/>
        <v/>
      </c>
      <c r="AT8" s="19"/>
      <c r="AU8" s="4" t="str">
        <f t="shared" si="32"/>
        <v/>
      </c>
      <c r="AV8" s="19"/>
      <c r="AW8" s="4" t="str">
        <f t="shared" si="33"/>
        <v/>
      </c>
      <c r="AX8" s="19"/>
      <c r="AY8" s="4" t="str">
        <f t="shared" si="34"/>
        <v/>
      </c>
      <c r="AZ8" s="19"/>
      <c r="BA8" s="4" t="str">
        <f t="shared" si="35"/>
        <v/>
      </c>
      <c r="BB8" s="19"/>
      <c r="BC8" s="4" t="str">
        <f t="shared" si="36"/>
        <v/>
      </c>
      <c r="BD8" s="19"/>
      <c r="BE8" s="4" t="str">
        <f t="shared" si="37"/>
        <v/>
      </c>
      <c r="BF8" s="19"/>
      <c r="BG8" s="4" t="str">
        <f t="shared" si="38"/>
        <v/>
      </c>
      <c r="BH8" s="19"/>
      <c r="BI8" s="4" t="str">
        <f t="shared" si="39"/>
        <v/>
      </c>
      <c r="BK8" s="57" t="s">
        <v>21</v>
      </c>
      <c r="BL8" s="30">
        <f t="shared" si="16"/>
        <v>0</v>
      </c>
      <c r="BM8" s="31" t="str">
        <f t="shared" si="17"/>
        <v/>
      </c>
      <c r="BN8" s="32" t="str">
        <f t="shared" si="18"/>
        <v>?</v>
      </c>
      <c r="BO8" s="33" t="str">
        <f t="shared" si="19"/>
        <v/>
      </c>
      <c r="BP8" s="34" t="str">
        <f t="shared" si="20"/>
        <v/>
      </c>
      <c r="BQ8" s="35" t="str">
        <f t="shared" si="40"/>
        <v>?</v>
      </c>
      <c r="BR8" s="36" t="str">
        <f t="shared" si="21"/>
        <v/>
      </c>
      <c r="BS8" s="37" t="str">
        <f t="shared" si="22"/>
        <v>?</v>
      </c>
      <c r="BT8" s="38" t="str">
        <f t="shared" si="22"/>
        <v>?</v>
      </c>
      <c r="BU8" s="32" t="str">
        <f t="shared" si="23"/>
        <v>?</v>
      </c>
      <c r="BV8" s="39" t="str">
        <f t="shared" si="23"/>
        <v>?</v>
      </c>
    </row>
    <row r="9" spans="1:74" ht="16.5" customHeight="1" x14ac:dyDescent="0.2">
      <c r="A9" s="10" t="s">
        <v>23</v>
      </c>
      <c r="B9" s="19"/>
      <c r="C9" s="4" t="str">
        <f>IF(AND((B9&gt;0),(B$4&gt;0)),(B9/B$4*100),"")</f>
        <v/>
      </c>
      <c r="D9" s="19"/>
      <c r="E9" s="4" t="str">
        <f>IF(AND((D9&gt;0),(D$4&gt;0)),(D9/D$4*100),"")</f>
        <v/>
      </c>
      <c r="F9" s="19"/>
      <c r="G9" s="4" t="str">
        <f>IF(AND((F9&gt;0),(F$4&gt;0)),(F9/F$4*100),"")</f>
        <v/>
      </c>
      <c r="H9" s="19"/>
      <c r="I9" s="4" t="str">
        <f>IF(AND((H9&gt;0),(H$4&gt;0)),(H9/H$4*100),"")</f>
        <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4"/>
        <v/>
      </c>
      <c r="AF9" s="19"/>
      <c r="AG9" s="4" t="str">
        <f t="shared" si="25"/>
        <v/>
      </c>
      <c r="AH9" s="19"/>
      <c r="AI9" s="4" t="str">
        <f t="shared" si="26"/>
        <v/>
      </c>
      <c r="AJ9" s="19"/>
      <c r="AK9" s="4" t="str">
        <f t="shared" si="27"/>
        <v/>
      </c>
      <c r="AL9" s="19"/>
      <c r="AM9" s="4" t="str">
        <f t="shared" si="28"/>
        <v/>
      </c>
      <c r="AN9" s="19"/>
      <c r="AO9" s="4" t="str">
        <f t="shared" si="29"/>
        <v/>
      </c>
      <c r="AP9" s="19"/>
      <c r="AQ9" s="4" t="str">
        <f t="shared" si="30"/>
        <v/>
      </c>
      <c r="AR9" s="19"/>
      <c r="AS9" s="4" t="str">
        <f t="shared" si="31"/>
        <v/>
      </c>
      <c r="AT9" s="19"/>
      <c r="AU9" s="4" t="str">
        <f t="shared" si="32"/>
        <v/>
      </c>
      <c r="AV9" s="19"/>
      <c r="AW9" s="4" t="str">
        <f t="shared" si="33"/>
        <v/>
      </c>
      <c r="AX9" s="19"/>
      <c r="AY9" s="4" t="str">
        <f t="shared" si="34"/>
        <v/>
      </c>
      <c r="AZ9" s="19"/>
      <c r="BA9" s="4" t="str">
        <f t="shared" si="35"/>
        <v/>
      </c>
      <c r="BB9" s="19"/>
      <c r="BC9" s="4" t="str">
        <f t="shared" si="36"/>
        <v/>
      </c>
      <c r="BD9" s="19"/>
      <c r="BE9" s="4" t="str">
        <f t="shared" si="37"/>
        <v/>
      </c>
      <c r="BF9" s="19"/>
      <c r="BG9" s="4" t="str">
        <f t="shared" si="38"/>
        <v/>
      </c>
      <c r="BH9" s="19"/>
      <c r="BI9" s="4" t="str">
        <f t="shared" si="39"/>
        <v/>
      </c>
      <c r="BK9" s="57" t="s">
        <v>23</v>
      </c>
      <c r="BL9" s="30">
        <f t="shared" si="16"/>
        <v>0</v>
      </c>
      <c r="BM9" s="31" t="str">
        <f t="shared" si="17"/>
        <v/>
      </c>
      <c r="BN9" s="32" t="str">
        <f t="shared" si="18"/>
        <v>?</v>
      </c>
      <c r="BO9" s="33" t="str">
        <f t="shared" si="19"/>
        <v/>
      </c>
      <c r="BP9" s="34" t="str">
        <f t="shared" si="20"/>
        <v/>
      </c>
      <c r="BQ9" s="35" t="str">
        <f t="shared" si="40"/>
        <v>?</v>
      </c>
      <c r="BR9" s="36" t="str">
        <f t="shared" si="21"/>
        <v/>
      </c>
      <c r="BS9" s="37" t="str">
        <f t="shared" si="22"/>
        <v>?</v>
      </c>
      <c r="BT9" s="38" t="str">
        <f t="shared" si="22"/>
        <v>?</v>
      </c>
      <c r="BU9" s="32" t="str">
        <f t="shared" si="23"/>
        <v>?</v>
      </c>
      <c r="BV9" s="39" t="str">
        <f t="shared" si="23"/>
        <v>?</v>
      </c>
    </row>
    <row r="10" spans="1:74" ht="16.5" customHeight="1" x14ac:dyDescent="0.2">
      <c r="A10" s="10" t="s">
        <v>22</v>
      </c>
      <c r="B10" s="19"/>
      <c r="C10" s="4" t="str">
        <f>IF(AND((B10&gt;0),(B$4&gt;0)),(B10/B$4*100),"")</f>
        <v/>
      </c>
      <c r="D10" s="19"/>
      <c r="E10" s="4" t="str">
        <f>IF(AND((D10&gt;0),(D$4&gt;0)),(D10/D$4*100),"")</f>
        <v/>
      </c>
      <c r="F10" s="19"/>
      <c r="G10" s="4" t="str">
        <f>IF(AND((F10&gt;0),(F$4&gt;0)),(F10/F$4*100),"")</f>
        <v/>
      </c>
      <c r="H10" s="19"/>
      <c r="I10" s="4" t="str">
        <f>IF(AND((H10&gt;0),(H$4&gt;0)),(H10/H$4*100),"")</f>
        <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4"/>
        <v/>
      </c>
      <c r="AF10" s="19"/>
      <c r="AG10" s="4" t="str">
        <f t="shared" si="25"/>
        <v/>
      </c>
      <c r="AH10" s="19"/>
      <c r="AI10" s="4" t="str">
        <f t="shared" si="26"/>
        <v/>
      </c>
      <c r="AJ10" s="19"/>
      <c r="AK10" s="4" t="str">
        <f t="shared" si="27"/>
        <v/>
      </c>
      <c r="AL10" s="19"/>
      <c r="AM10" s="4" t="str">
        <f t="shared" si="28"/>
        <v/>
      </c>
      <c r="AN10" s="19"/>
      <c r="AO10" s="4" t="str">
        <f t="shared" si="29"/>
        <v/>
      </c>
      <c r="AP10" s="19"/>
      <c r="AQ10" s="4" t="str">
        <f t="shared" si="30"/>
        <v/>
      </c>
      <c r="AR10" s="19"/>
      <c r="AS10" s="4" t="str">
        <f t="shared" si="31"/>
        <v/>
      </c>
      <c r="AT10" s="19"/>
      <c r="AU10" s="4" t="str">
        <f t="shared" si="32"/>
        <v/>
      </c>
      <c r="AV10" s="19"/>
      <c r="AW10" s="4" t="str">
        <f t="shared" si="33"/>
        <v/>
      </c>
      <c r="AX10" s="19"/>
      <c r="AY10" s="4" t="str">
        <f t="shared" si="34"/>
        <v/>
      </c>
      <c r="AZ10" s="19"/>
      <c r="BA10" s="4" t="str">
        <f t="shared" si="35"/>
        <v/>
      </c>
      <c r="BB10" s="19"/>
      <c r="BC10" s="4" t="str">
        <f t="shared" si="36"/>
        <v/>
      </c>
      <c r="BD10" s="19"/>
      <c r="BE10" s="4" t="str">
        <f t="shared" si="37"/>
        <v/>
      </c>
      <c r="BF10" s="19"/>
      <c r="BG10" s="4" t="str">
        <f t="shared" si="38"/>
        <v/>
      </c>
      <c r="BH10" s="19"/>
      <c r="BI10" s="4" t="str">
        <f t="shared" si="39"/>
        <v/>
      </c>
      <c r="BK10" s="57" t="s">
        <v>22</v>
      </c>
      <c r="BL10" s="30">
        <f t="shared" si="16"/>
        <v>0</v>
      </c>
      <c r="BM10" s="31" t="str">
        <f t="shared" si="17"/>
        <v/>
      </c>
      <c r="BN10" s="32" t="str">
        <f t="shared" si="18"/>
        <v>?</v>
      </c>
      <c r="BO10" s="33" t="str">
        <f t="shared" si="19"/>
        <v/>
      </c>
      <c r="BP10" s="34" t="str">
        <f t="shared" si="20"/>
        <v/>
      </c>
      <c r="BQ10" s="35" t="str">
        <f t="shared" si="40"/>
        <v>?</v>
      </c>
      <c r="BR10" s="36" t="str">
        <f t="shared" si="21"/>
        <v/>
      </c>
      <c r="BS10" s="37" t="str">
        <f t="shared" si="22"/>
        <v>?</v>
      </c>
      <c r="BT10" s="38" t="str">
        <f t="shared" si="22"/>
        <v>?</v>
      </c>
      <c r="BU10" s="32" t="str">
        <f t="shared" si="23"/>
        <v>?</v>
      </c>
      <c r="BV10" s="39" t="str">
        <f t="shared" si="23"/>
        <v>?</v>
      </c>
    </row>
    <row r="11" spans="1:74" ht="16.5" customHeight="1" x14ac:dyDescent="0.2">
      <c r="A11" s="10" t="s">
        <v>29</v>
      </c>
      <c r="B11" s="68"/>
      <c r="C11" s="4" t="s">
        <v>3</v>
      </c>
      <c r="D11" s="68" t="str">
        <f>IF(AND((D10&gt;0),(D3&gt;0)),(D10/D3),"")</f>
        <v/>
      </c>
      <c r="E11" s="4" t="s">
        <v>3</v>
      </c>
      <c r="F11" s="68" t="str">
        <f>IF(AND((F10&gt;0),(F3&gt;0)),(F10/F3),"")</f>
        <v/>
      </c>
      <c r="G11" s="4" t="s">
        <v>3</v>
      </c>
      <c r="H11" s="68" t="str">
        <f>IF(AND((H10&gt;0),(H3&gt;0)),(H10/H3),"")</f>
        <v/>
      </c>
      <c r="I11" s="4" t="s">
        <v>3</v>
      </c>
      <c r="J11" s="68" t="str">
        <f>IF(AND((J10&gt;0),(J3&gt;0)),(J10/J3),"")</f>
        <v/>
      </c>
      <c r="K11" s="4" t="s">
        <v>3</v>
      </c>
      <c r="L11" s="68" t="str">
        <f>IF(AND((L10&gt;0),(L3&gt;0)),(L10/L3),"")</f>
        <v/>
      </c>
      <c r="M11" s="4" t="s">
        <v>3</v>
      </c>
      <c r="N11" s="68" t="str">
        <f>IF(AND((N10&gt;0),(N3&gt;0)),(N10/N3),"")</f>
        <v/>
      </c>
      <c r="O11" s="4" t="s">
        <v>3</v>
      </c>
      <c r="P11" s="68" t="str">
        <f>IF(AND((P10&gt;0),(P3&gt;0)),(P10/P3),"")</f>
        <v/>
      </c>
      <c r="Q11" s="4" t="s">
        <v>3</v>
      </c>
      <c r="R11" s="68" t="str">
        <f>IF(AND((R10&gt;0),(R3&gt;0)),(R10/R3),"")</f>
        <v/>
      </c>
      <c r="S11" s="4" t="s">
        <v>3</v>
      </c>
      <c r="T11" s="68" t="str">
        <f>IF(AND((T10&gt;0),(T3&gt;0)),(T10/T3),"")</f>
        <v/>
      </c>
      <c r="U11" s="4" t="s">
        <v>3</v>
      </c>
      <c r="V11" s="68" t="str">
        <f>IF(AND((V10&gt;0),(V3&gt;0)),(V10/V3),"")</f>
        <v/>
      </c>
      <c r="W11" s="4" t="s">
        <v>3</v>
      </c>
      <c r="X11" s="68" t="str">
        <f>IF(AND((X10&gt;0),(X3&gt;0)),(X10/X3),"")</f>
        <v/>
      </c>
      <c r="Y11" s="4" t="s">
        <v>3</v>
      </c>
      <c r="Z11" s="68" t="str">
        <f>IF(AND((Z10&gt;0),(Z3&gt;0)),(Z10/Z3),"")</f>
        <v/>
      </c>
      <c r="AA11" s="4" t="s">
        <v>3</v>
      </c>
      <c r="AB11" s="68" t="str">
        <f>IF(AND((AB10&gt;0),(AB3&gt;0)),(AB10/AB3),"")</f>
        <v/>
      </c>
      <c r="AC11" s="4" t="s">
        <v>3</v>
      </c>
      <c r="AD11" s="68" t="str">
        <f t="shared" ref="AD11" si="41">IF(AND((AD10&gt;0),(AD3&gt;0)),(AD10/AD3),"")</f>
        <v/>
      </c>
      <c r="AE11" s="4" t="s">
        <v>3</v>
      </c>
      <c r="AF11" s="68" t="str">
        <f t="shared" ref="AF11" si="42">IF(AND((AF10&gt;0),(AF3&gt;0)),(AF10/AF3),"")</f>
        <v/>
      </c>
      <c r="AG11" s="4" t="s">
        <v>3</v>
      </c>
      <c r="AH11" s="68" t="str">
        <f t="shared" ref="AH11" si="43">IF(AND((AH10&gt;0),(AH3&gt;0)),(AH10/AH3),"")</f>
        <v/>
      </c>
      <c r="AI11" s="4" t="s">
        <v>3</v>
      </c>
      <c r="AJ11" s="68" t="str">
        <f t="shared" ref="AJ11" si="44">IF(AND((AJ10&gt;0),(AJ3&gt;0)),(AJ10/AJ3),"")</f>
        <v/>
      </c>
      <c r="AK11" s="4" t="s">
        <v>3</v>
      </c>
      <c r="AL11" s="68" t="str">
        <f t="shared" ref="AL11" si="45">IF(AND((AL10&gt;0),(AL3&gt;0)),(AL10/AL3),"")</f>
        <v/>
      </c>
      <c r="AM11" s="4" t="s">
        <v>3</v>
      </c>
      <c r="AN11" s="68" t="str">
        <f t="shared" ref="AN11" si="46">IF(AND((AN10&gt;0),(AN3&gt;0)),(AN10/AN3),"")</f>
        <v/>
      </c>
      <c r="AO11" s="4" t="s">
        <v>3</v>
      </c>
      <c r="AP11" s="68" t="str">
        <f t="shared" ref="AP11" si="47">IF(AND((AP10&gt;0),(AP3&gt;0)),(AP10/AP3),"")</f>
        <v/>
      </c>
      <c r="AQ11" s="4" t="s">
        <v>3</v>
      </c>
      <c r="AR11" s="68" t="str">
        <f t="shared" ref="AR11" si="48">IF(AND((AR10&gt;0),(AR3&gt;0)),(AR10/AR3),"")</f>
        <v/>
      </c>
      <c r="AS11" s="4" t="s">
        <v>3</v>
      </c>
      <c r="AT11" s="68" t="str">
        <f t="shared" ref="AT11" si="49">IF(AND((AT10&gt;0),(AT3&gt;0)),(AT10/AT3),"")</f>
        <v/>
      </c>
      <c r="AU11" s="4" t="s">
        <v>3</v>
      </c>
      <c r="AV11" s="68" t="str">
        <f t="shared" ref="AV11" si="50">IF(AND((AV10&gt;0),(AV3&gt;0)),(AV10/AV3),"")</f>
        <v/>
      </c>
      <c r="AW11" s="4" t="s">
        <v>3</v>
      </c>
      <c r="AX11" s="68" t="str">
        <f t="shared" ref="AX11" si="51">IF(AND((AX10&gt;0),(AX3&gt;0)),(AX10/AX3),"")</f>
        <v/>
      </c>
      <c r="AY11" s="4" t="s">
        <v>3</v>
      </c>
      <c r="AZ11" s="68" t="str">
        <f t="shared" ref="AZ11" si="52">IF(AND((AZ10&gt;0),(AZ3&gt;0)),(AZ10/AZ3),"")</f>
        <v/>
      </c>
      <c r="BA11" s="4" t="s">
        <v>3</v>
      </c>
      <c r="BB11" s="68" t="str">
        <f t="shared" ref="BB11" si="53">IF(AND((BB10&gt;0),(BB3&gt;0)),(BB10/BB3),"")</f>
        <v/>
      </c>
      <c r="BC11" s="4" t="s">
        <v>3</v>
      </c>
      <c r="BD11" s="68" t="str">
        <f t="shared" ref="BD11" si="54">IF(AND((BD10&gt;0),(BD3&gt;0)),(BD10/BD3),"")</f>
        <v/>
      </c>
      <c r="BE11" s="4" t="s">
        <v>3</v>
      </c>
      <c r="BF11" s="68" t="str">
        <f t="shared" ref="BF11" si="55">IF(AND((BF10&gt;0),(BF3&gt;0)),(BF10/BF3),"")</f>
        <v/>
      </c>
      <c r="BG11" s="4" t="s">
        <v>3</v>
      </c>
      <c r="BH11" s="68" t="str">
        <f t="shared" ref="BH11" si="56">IF(AND((BH10&gt;0),(BH3&gt;0)),(BH10/BH3),"")</f>
        <v/>
      </c>
      <c r="BI11" s="4" t="s">
        <v>3</v>
      </c>
      <c r="BK11" s="57" t="s">
        <v>29</v>
      </c>
      <c r="BL11" s="30">
        <f t="shared" si="16"/>
        <v>0</v>
      </c>
      <c r="BM11" s="40" t="str">
        <f t="shared" si="17"/>
        <v/>
      </c>
      <c r="BN11" s="22" t="str">
        <f t="shared" si="18"/>
        <v>?</v>
      </c>
      <c r="BO11" s="41" t="str">
        <f t="shared" si="19"/>
        <v/>
      </c>
      <c r="BP11" s="24" t="str">
        <f t="shared" si="20"/>
        <v/>
      </c>
      <c r="BQ11" s="6" t="s">
        <v>3</v>
      </c>
      <c r="BR11" s="26" t="str">
        <f t="shared" si="21"/>
        <v/>
      </c>
      <c r="BS11" s="42" t="str">
        <f t="shared" si="22"/>
        <v>?</v>
      </c>
      <c r="BT11" s="28" t="s">
        <v>3</v>
      </c>
      <c r="BU11" s="43" t="str">
        <f t="shared" si="23"/>
        <v>?</v>
      </c>
      <c r="BV11" s="29" t="s">
        <v>3</v>
      </c>
    </row>
    <row r="12" spans="1:74" ht="16.5" customHeight="1" x14ac:dyDescent="0.2">
      <c r="A12" s="15" t="s">
        <v>24</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56" t="s">
        <v>24</v>
      </c>
      <c r="BL12" s="30"/>
      <c r="BM12" s="21"/>
      <c r="BN12" s="22"/>
      <c r="BO12" s="23"/>
      <c r="BP12" s="24"/>
      <c r="BQ12" s="25"/>
      <c r="BR12" s="26"/>
      <c r="BS12" s="27"/>
      <c r="BT12" s="28"/>
      <c r="BU12" s="22"/>
      <c r="BV12" s="29"/>
    </row>
    <row r="13" spans="1:74" ht="16.5" customHeight="1" x14ac:dyDescent="0.2">
      <c r="A13" s="10" t="s">
        <v>5</v>
      </c>
      <c r="B13" s="19"/>
      <c r="C13" s="4" t="str">
        <f t="shared" ref="C13:C14" si="57">IF(AND((B13&gt;0),(B$4&gt;0)),(B13/B$4*100),"")</f>
        <v/>
      </c>
      <c r="D13" s="19"/>
      <c r="E13" s="4" t="str">
        <f t="shared" ref="E13:E14" si="58">IF(AND((D13&gt;0),(D$4&gt;0)),(D13/D$4*100),"")</f>
        <v/>
      </c>
      <c r="F13" s="19"/>
      <c r="G13" s="4" t="str">
        <f t="shared" ref="G13:G14" si="59">IF(AND((F13&gt;0),(F$4&gt;0)),(F13/F$4*100),"")</f>
        <v/>
      </c>
      <c r="H13" s="19"/>
      <c r="I13" s="4" t="str">
        <f t="shared" ref="I13:I14" si="60">IF(AND((H13&gt;0),(H$4&gt;0)),(H13/H$4*100),"")</f>
        <v/>
      </c>
      <c r="J13" s="19"/>
      <c r="K13" s="4" t="str">
        <f t="shared" ref="K13:K14" si="61">IF(AND((J13&gt;0),(J$4&gt;0)),(J13/J$4*100),"")</f>
        <v/>
      </c>
      <c r="L13" s="19"/>
      <c r="M13" s="4" t="str">
        <f t="shared" ref="M13:M14" si="62">IF(AND((L13&gt;0),(L$4&gt;0)),(L13/L$4*100),"")</f>
        <v/>
      </c>
      <c r="N13" s="19"/>
      <c r="O13" s="4" t="str">
        <f t="shared" ref="O13:O14" si="63">IF(AND((N13&gt;0),(N$4&gt;0)),(N13/N$4*100),"")</f>
        <v/>
      </c>
      <c r="P13" s="19"/>
      <c r="Q13" s="4" t="str">
        <f t="shared" ref="Q13:Q14" si="64">IF(AND((P13&gt;0),(P$4&gt;0)),(P13/P$4*100),"")</f>
        <v/>
      </c>
      <c r="R13" s="19"/>
      <c r="S13" s="4" t="str">
        <f t="shared" ref="S13:S14" si="65">IF(AND((R13&gt;0),(R$4&gt;0)),(R13/R$4*100),"")</f>
        <v/>
      </c>
      <c r="T13" s="19"/>
      <c r="U13" s="4" t="str">
        <f t="shared" ref="U13:U14" si="66">IF(AND((T13&gt;0),(T$4&gt;0)),(T13/T$4*100),"")</f>
        <v/>
      </c>
      <c r="V13" s="19"/>
      <c r="W13" s="4" t="str">
        <f t="shared" ref="W13:W14" si="67">IF(AND((V13&gt;0),(V$4&gt;0)),(V13/V$4*100),"")</f>
        <v/>
      </c>
      <c r="X13" s="19"/>
      <c r="Y13" s="4" t="str">
        <f t="shared" ref="Y13:Y14" si="68">IF(AND((X13&gt;0),(X$4&gt;0)),(X13/X$4*100),"")</f>
        <v/>
      </c>
      <c r="Z13" s="19"/>
      <c r="AA13" s="4" t="str">
        <f t="shared" ref="AA13:AA14" si="69">IF(AND((Z13&gt;0),(Z$4&gt;0)),(Z13/Z$4*100),"")</f>
        <v/>
      </c>
      <c r="AB13" s="19"/>
      <c r="AC13" s="4" t="str">
        <f t="shared" ref="AC13:AC14" si="70">IF(AND((AB13&gt;0),(AB$4&gt;0)),(AB13/AB$4*100),"")</f>
        <v/>
      </c>
      <c r="AD13" s="19"/>
      <c r="AE13" s="4" t="str">
        <f t="shared" ref="AE13:AE14" si="71">IF(AND((AD13&gt;0),(AD$4&gt;0)),(AD13/AD$4*100),"")</f>
        <v/>
      </c>
      <c r="AF13" s="19"/>
      <c r="AG13" s="4" t="str">
        <f t="shared" ref="AG13:AG14" si="72">IF(AND((AF13&gt;0),(AF$4&gt;0)),(AF13/AF$4*100),"")</f>
        <v/>
      </c>
      <c r="AH13" s="19"/>
      <c r="AI13" s="4" t="str">
        <f t="shared" ref="AI13:AI14" si="73">IF(AND((AH13&gt;0),(AH$4&gt;0)),(AH13/AH$4*100),"")</f>
        <v/>
      </c>
      <c r="AJ13" s="19"/>
      <c r="AK13" s="4" t="str">
        <f t="shared" ref="AK13:AK14" si="74">IF(AND((AJ13&gt;0),(AJ$4&gt;0)),(AJ13/AJ$4*100),"")</f>
        <v/>
      </c>
      <c r="AL13" s="19"/>
      <c r="AM13" s="4" t="str">
        <f t="shared" ref="AM13:AM14" si="75">IF(AND((AL13&gt;0),(AL$4&gt;0)),(AL13/AL$4*100),"")</f>
        <v/>
      </c>
      <c r="AN13" s="19"/>
      <c r="AO13" s="4" t="str">
        <f t="shared" ref="AO13:AO14" si="76">IF(AND((AN13&gt;0),(AN$4&gt;0)),(AN13/AN$4*100),"")</f>
        <v/>
      </c>
      <c r="AP13" s="19"/>
      <c r="AQ13" s="4" t="str">
        <f t="shared" ref="AQ13:AQ14" si="77">IF(AND((AP13&gt;0),(AP$4&gt;0)),(AP13/AP$4*100),"")</f>
        <v/>
      </c>
      <c r="AR13" s="19"/>
      <c r="AS13" s="4" t="str">
        <f t="shared" ref="AS13:AS14" si="78">IF(AND((AR13&gt;0),(AR$4&gt;0)),(AR13/AR$4*100),"")</f>
        <v/>
      </c>
      <c r="AT13" s="19"/>
      <c r="AU13" s="4" t="str">
        <f t="shared" ref="AU13:AU14" si="79">IF(AND((AT13&gt;0),(AT$4&gt;0)),(AT13/AT$4*100),"")</f>
        <v/>
      </c>
      <c r="AV13" s="19"/>
      <c r="AW13" s="4" t="str">
        <f t="shared" ref="AW13:AW14" si="80">IF(AND((AV13&gt;0),(AV$4&gt;0)),(AV13/AV$4*100),"")</f>
        <v/>
      </c>
      <c r="AX13" s="19"/>
      <c r="AY13" s="4" t="str">
        <f t="shared" ref="AY13:AY14" si="81">IF(AND((AX13&gt;0),(AX$4&gt;0)),(AX13/AX$4*100),"")</f>
        <v/>
      </c>
      <c r="AZ13" s="19"/>
      <c r="BA13" s="4" t="str">
        <f t="shared" ref="BA13:BA14" si="82">IF(AND((AZ13&gt;0),(AZ$4&gt;0)),(AZ13/AZ$4*100),"")</f>
        <v/>
      </c>
      <c r="BB13" s="19"/>
      <c r="BC13" s="4" t="str">
        <f t="shared" ref="BC13:BC14" si="83">IF(AND((BB13&gt;0),(BB$4&gt;0)),(BB13/BB$4*100),"")</f>
        <v/>
      </c>
      <c r="BD13" s="19"/>
      <c r="BE13" s="4" t="str">
        <f t="shared" ref="BE13:BE14" si="84">IF(AND((BD13&gt;0),(BD$4&gt;0)),(BD13/BD$4*100),"")</f>
        <v/>
      </c>
      <c r="BF13" s="19"/>
      <c r="BG13" s="4" t="str">
        <f t="shared" ref="BG13:BG14" si="85">IF(AND((BF13&gt;0),(BF$4&gt;0)),(BF13/BF$4*100),"")</f>
        <v/>
      </c>
      <c r="BH13" s="19"/>
      <c r="BI13" s="4" t="str">
        <f t="shared" ref="BI13:BI14" si="86">IF(AND((BH13&gt;0),(BH$4&gt;0)),(BH13/BH$4*100),"")</f>
        <v/>
      </c>
      <c r="BK13" s="57" t="s">
        <v>5</v>
      </c>
      <c r="BL13" s="30">
        <f t="shared" si="16"/>
        <v>0</v>
      </c>
      <c r="BM13" s="31" t="str">
        <f t="shared" si="17"/>
        <v/>
      </c>
      <c r="BN13" s="32" t="str">
        <f t="shared" si="18"/>
        <v>?</v>
      </c>
      <c r="BO13" s="33" t="str">
        <f t="shared" si="19"/>
        <v/>
      </c>
      <c r="BP13" s="34" t="str">
        <f t="shared" si="20"/>
        <v/>
      </c>
      <c r="BQ13" s="35" t="str">
        <f t="shared" si="40"/>
        <v>?</v>
      </c>
      <c r="BR13" s="36" t="str">
        <f t="shared" si="21"/>
        <v/>
      </c>
      <c r="BS13" s="37" t="str">
        <f t="shared" si="22"/>
        <v>?</v>
      </c>
      <c r="BT13" s="38" t="str">
        <f t="shared" si="22"/>
        <v>?</v>
      </c>
      <c r="BU13" s="32" t="str">
        <f t="shared" si="23"/>
        <v>?</v>
      </c>
      <c r="BV13" s="39" t="str">
        <f t="shared" si="23"/>
        <v>?</v>
      </c>
    </row>
    <row r="14" spans="1:74" ht="16.5" customHeight="1" x14ac:dyDescent="0.2">
      <c r="A14" s="10" t="s">
        <v>6</v>
      </c>
      <c r="B14" s="19"/>
      <c r="C14" s="4" t="str">
        <f t="shared" si="57"/>
        <v/>
      </c>
      <c r="D14" s="19"/>
      <c r="E14" s="4" t="str">
        <f t="shared" si="58"/>
        <v/>
      </c>
      <c r="F14" s="19"/>
      <c r="G14" s="4" t="str">
        <f t="shared" si="59"/>
        <v/>
      </c>
      <c r="H14" s="19"/>
      <c r="I14" s="4" t="str">
        <f t="shared" si="60"/>
        <v/>
      </c>
      <c r="J14" s="19"/>
      <c r="K14" s="4" t="str">
        <f t="shared" si="61"/>
        <v/>
      </c>
      <c r="L14" s="19"/>
      <c r="M14" s="4" t="str">
        <f t="shared" si="62"/>
        <v/>
      </c>
      <c r="N14" s="19"/>
      <c r="O14" s="4" t="str">
        <f t="shared" si="63"/>
        <v/>
      </c>
      <c r="P14" s="19"/>
      <c r="Q14" s="4" t="str">
        <f t="shared" si="64"/>
        <v/>
      </c>
      <c r="R14" s="19"/>
      <c r="S14" s="4" t="str">
        <f t="shared" si="65"/>
        <v/>
      </c>
      <c r="T14" s="19"/>
      <c r="U14" s="4" t="str">
        <f t="shared" si="66"/>
        <v/>
      </c>
      <c r="V14" s="19"/>
      <c r="W14" s="4" t="str">
        <f t="shared" si="67"/>
        <v/>
      </c>
      <c r="X14" s="19"/>
      <c r="Y14" s="4" t="str">
        <f t="shared" si="68"/>
        <v/>
      </c>
      <c r="Z14" s="19"/>
      <c r="AA14" s="4" t="str">
        <f t="shared" si="69"/>
        <v/>
      </c>
      <c r="AB14" s="19"/>
      <c r="AC14" s="4" t="str">
        <f t="shared" si="70"/>
        <v/>
      </c>
      <c r="AD14" s="19"/>
      <c r="AE14" s="4" t="str">
        <f t="shared" si="71"/>
        <v/>
      </c>
      <c r="AF14" s="19"/>
      <c r="AG14" s="4" t="str">
        <f t="shared" si="72"/>
        <v/>
      </c>
      <c r="AH14" s="19"/>
      <c r="AI14" s="4" t="str">
        <f t="shared" si="73"/>
        <v/>
      </c>
      <c r="AJ14" s="19"/>
      <c r="AK14" s="4" t="str">
        <f t="shared" si="74"/>
        <v/>
      </c>
      <c r="AL14" s="19"/>
      <c r="AM14" s="4" t="str">
        <f t="shared" si="75"/>
        <v/>
      </c>
      <c r="AN14" s="19"/>
      <c r="AO14" s="4" t="str">
        <f t="shared" si="76"/>
        <v/>
      </c>
      <c r="AP14" s="19"/>
      <c r="AQ14" s="4" t="str">
        <f t="shared" si="77"/>
        <v/>
      </c>
      <c r="AR14" s="19"/>
      <c r="AS14" s="4" t="str">
        <f t="shared" si="78"/>
        <v/>
      </c>
      <c r="AT14" s="19"/>
      <c r="AU14" s="4" t="str">
        <f t="shared" si="79"/>
        <v/>
      </c>
      <c r="AV14" s="19"/>
      <c r="AW14" s="4" t="str">
        <f t="shared" si="80"/>
        <v/>
      </c>
      <c r="AX14" s="19"/>
      <c r="AY14" s="4" t="str">
        <f t="shared" si="81"/>
        <v/>
      </c>
      <c r="AZ14" s="19"/>
      <c r="BA14" s="4" t="str">
        <f t="shared" si="82"/>
        <v/>
      </c>
      <c r="BB14" s="19"/>
      <c r="BC14" s="4" t="str">
        <f t="shared" si="83"/>
        <v/>
      </c>
      <c r="BD14" s="19"/>
      <c r="BE14" s="4" t="str">
        <f t="shared" si="84"/>
        <v/>
      </c>
      <c r="BF14" s="19"/>
      <c r="BG14" s="4" t="str">
        <f t="shared" si="85"/>
        <v/>
      </c>
      <c r="BH14" s="19"/>
      <c r="BI14" s="4" t="str">
        <f t="shared" si="86"/>
        <v/>
      </c>
      <c r="BK14" s="57" t="s">
        <v>6</v>
      </c>
      <c r="BL14" s="30">
        <f t="shared" si="16"/>
        <v>0</v>
      </c>
      <c r="BM14" s="31" t="str">
        <f t="shared" si="17"/>
        <v/>
      </c>
      <c r="BN14" s="32" t="str">
        <f t="shared" si="18"/>
        <v>?</v>
      </c>
      <c r="BO14" s="33" t="str">
        <f t="shared" si="19"/>
        <v/>
      </c>
      <c r="BP14" s="34" t="str">
        <f t="shared" si="20"/>
        <v/>
      </c>
      <c r="BQ14" s="35" t="str">
        <f t="shared" si="40"/>
        <v>?</v>
      </c>
      <c r="BR14" s="36" t="str">
        <f t="shared" si="21"/>
        <v/>
      </c>
      <c r="BS14" s="37" t="str">
        <f t="shared" si="22"/>
        <v>?</v>
      </c>
      <c r="BT14" s="38" t="str">
        <f t="shared" si="22"/>
        <v>?</v>
      </c>
      <c r="BU14" s="32" t="str">
        <f t="shared" si="23"/>
        <v>?</v>
      </c>
      <c r="BV14" s="39" t="str">
        <f t="shared" si="23"/>
        <v>?</v>
      </c>
    </row>
    <row r="15" spans="1:74" ht="16.5" customHeight="1" x14ac:dyDescent="0.2">
      <c r="A15" s="10" t="s">
        <v>7</v>
      </c>
      <c r="B15" s="19"/>
      <c r="C15" s="4" t="s">
        <v>3</v>
      </c>
      <c r="D15" s="19"/>
      <c r="E15" s="4" t="s">
        <v>3</v>
      </c>
      <c r="F15" s="19"/>
      <c r="G15" s="4" t="s">
        <v>3</v>
      </c>
      <c r="H15" s="19"/>
      <c r="I15" s="4" t="s">
        <v>3</v>
      </c>
      <c r="J15" s="19"/>
      <c r="K15" s="4" t="s">
        <v>3</v>
      </c>
      <c r="L15" s="19"/>
      <c r="M15" s="4" t="s">
        <v>3</v>
      </c>
      <c r="N15" s="19"/>
      <c r="O15" s="4" t="s">
        <v>3</v>
      </c>
      <c r="P15" s="19"/>
      <c r="Q15" s="4" t="s">
        <v>3</v>
      </c>
      <c r="R15" s="19"/>
      <c r="S15" s="4" t="s">
        <v>3</v>
      </c>
      <c r="T15" s="19"/>
      <c r="U15" s="4" t="s">
        <v>3</v>
      </c>
      <c r="V15" s="19"/>
      <c r="W15" s="4" t="s">
        <v>3</v>
      </c>
      <c r="X15" s="19"/>
      <c r="Y15" s="4" t="s">
        <v>3</v>
      </c>
      <c r="Z15" s="19"/>
      <c r="AA15" s="4" t="s">
        <v>3</v>
      </c>
      <c r="AB15" s="19"/>
      <c r="AC15" s="4" t="s">
        <v>3</v>
      </c>
      <c r="AD15" s="19"/>
      <c r="AE15" s="4" t="s">
        <v>3</v>
      </c>
      <c r="AF15" s="19"/>
      <c r="AG15" s="4" t="s">
        <v>3</v>
      </c>
      <c r="AH15" s="19"/>
      <c r="AI15" s="4" t="s">
        <v>3</v>
      </c>
      <c r="AJ15" s="19"/>
      <c r="AK15" s="4" t="s">
        <v>3</v>
      </c>
      <c r="AL15" s="19"/>
      <c r="AM15" s="4" t="s">
        <v>3</v>
      </c>
      <c r="AN15" s="19"/>
      <c r="AO15" s="4" t="s">
        <v>3</v>
      </c>
      <c r="AP15" s="19"/>
      <c r="AQ15" s="4" t="s">
        <v>3</v>
      </c>
      <c r="AR15" s="19"/>
      <c r="AS15" s="4" t="s">
        <v>3</v>
      </c>
      <c r="AT15" s="19"/>
      <c r="AU15" s="4" t="s">
        <v>3</v>
      </c>
      <c r="AV15" s="19"/>
      <c r="AW15" s="4" t="s">
        <v>3</v>
      </c>
      <c r="AX15" s="19"/>
      <c r="AY15" s="4" t="s">
        <v>3</v>
      </c>
      <c r="AZ15" s="19"/>
      <c r="BA15" s="4" t="s">
        <v>3</v>
      </c>
      <c r="BB15" s="19"/>
      <c r="BC15" s="4" t="s">
        <v>3</v>
      </c>
      <c r="BD15" s="19"/>
      <c r="BE15" s="4" t="s">
        <v>3</v>
      </c>
      <c r="BF15" s="19"/>
      <c r="BG15" s="4" t="s">
        <v>3</v>
      </c>
      <c r="BH15" s="19"/>
      <c r="BI15" s="4" t="s">
        <v>3</v>
      </c>
      <c r="BK15" s="57" t="s">
        <v>7</v>
      </c>
      <c r="BL15" s="30">
        <f t="shared" si="16"/>
        <v>0</v>
      </c>
      <c r="BM15" s="21" t="str">
        <f t="shared" si="17"/>
        <v/>
      </c>
      <c r="BN15" s="22" t="str">
        <f t="shared" si="18"/>
        <v>?</v>
      </c>
      <c r="BO15" s="23" t="str">
        <f t="shared" si="19"/>
        <v/>
      </c>
      <c r="BP15" s="24" t="str">
        <f t="shared" si="20"/>
        <v/>
      </c>
      <c r="BQ15" s="6" t="s">
        <v>3</v>
      </c>
      <c r="BR15" s="26" t="str">
        <f t="shared" si="21"/>
        <v/>
      </c>
      <c r="BS15" s="37" t="str">
        <f t="shared" si="22"/>
        <v>?</v>
      </c>
      <c r="BT15" s="28" t="s">
        <v>3</v>
      </c>
      <c r="BU15" s="32" t="str">
        <f t="shared" si="23"/>
        <v>?</v>
      </c>
      <c r="BV15" s="29" t="s">
        <v>3</v>
      </c>
    </row>
    <row r="16" spans="1:74" ht="16.5" customHeight="1" x14ac:dyDescent="0.2">
      <c r="A16" s="15" t="s">
        <v>61</v>
      </c>
      <c r="B16" s="17"/>
      <c r="C16" s="3"/>
      <c r="D16" s="17"/>
      <c r="E16" s="3"/>
      <c r="F16" s="17"/>
      <c r="G16" s="3"/>
      <c r="H16" s="17"/>
      <c r="I16" s="3"/>
      <c r="J16" s="17"/>
      <c r="K16" s="3"/>
      <c r="L16" s="17"/>
      <c r="M16" s="3"/>
      <c r="N16" s="17"/>
      <c r="O16" s="3"/>
      <c r="P16" s="17"/>
      <c r="Q16" s="3"/>
      <c r="R16" s="17"/>
      <c r="S16" s="3"/>
      <c r="T16" s="17"/>
      <c r="U16" s="3"/>
      <c r="V16" s="17"/>
      <c r="W16" s="3"/>
      <c r="X16" s="17"/>
      <c r="Y16" s="3"/>
      <c r="Z16" s="17"/>
      <c r="AA16" s="3"/>
      <c r="AB16" s="17"/>
      <c r="AC16" s="3"/>
      <c r="AD16" s="17"/>
      <c r="AE16" s="3"/>
      <c r="AF16" s="17"/>
      <c r="AG16" s="3"/>
      <c r="AH16" s="17"/>
      <c r="AI16" s="3"/>
      <c r="AJ16" s="17"/>
      <c r="AK16" s="3"/>
      <c r="AL16" s="17"/>
      <c r="AM16" s="3"/>
      <c r="AN16" s="17"/>
      <c r="AO16" s="3"/>
      <c r="AP16" s="17"/>
      <c r="AQ16" s="3"/>
      <c r="AR16" s="17"/>
      <c r="AS16" s="3"/>
      <c r="AT16" s="17"/>
      <c r="AU16" s="3"/>
      <c r="AV16" s="17"/>
      <c r="AW16" s="3"/>
      <c r="AX16" s="17"/>
      <c r="AY16" s="3"/>
      <c r="AZ16" s="17"/>
      <c r="BA16" s="3"/>
      <c r="BB16" s="17"/>
      <c r="BC16" s="3"/>
      <c r="BD16" s="17"/>
      <c r="BE16" s="3"/>
      <c r="BF16" s="17"/>
      <c r="BG16" s="3"/>
      <c r="BH16" s="17"/>
      <c r="BI16" s="3"/>
      <c r="BK16" s="56" t="s">
        <v>14</v>
      </c>
      <c r="BL16" s="30"/>
      <c r="BM16" s="31"/>
      <c r="BN16" s="32"/>
      <c r="BO16" s="33"/>
      <c r="BP16" s="34"/>
      <c r="BQ16" s="35"/>
      <c r="BR16" s="36"/>
      <c r="BS16" s="37"/>
      <c r="BT16" s="38"/>
      <c r="BU16" s="32"/>
      <c r="BV16" s="39"/>
    </row>
    <row r="17" spans="1:74" ht="16.5" customHeight="1" x14ac:dyDescent="0.2">
      <c r="A17" s="10" t="s">
        <v>26</v>
      </c>
      <c r="B17" s="19"/>
      <c r="C17" s="4" t="str">
        <f>IF(AND((B17&gt;0),(B$4&gt;0)),(B17/B$4*100),"")</f>
        <v/>
      </c>
      <c r="D17" s="19"/>
      <c r="E17" s="4" t="str">
        <f>IF(AND((D17&gt;0),(D$4&gt;0)),(D17/D$4*100),"")</f>
        <v/>
      </c>
      <c r="F17" s="19"/>
      <c r="G17" s="4" t="str">
        <f>IF(AND((F17&gt;0),(F$4&gt;0)),(F17/F$4*100),"")</f>
        <v/>
      </c>
      <c r="H17" s="19"/>
      <c r="I17" s="4" t="str">
        <f>IF(AND((H17&gt;0),(H$4&gt;0)),(H17/H$4*100),"")</f>
        <v/>
      </c>
      <c r="J17" s="19"/>
      <c r="K17" s="4" t="str">
        <f>IF(AND((J17&gt;0),(J$4&gt;0)),(J17/J$4*100),"")</f>
        <v/>
      </c>
      <c r="L17" s="19"/>
      <c r="M17" s="4" t="str">
        <f>IF(AND((L17&gt;0),(L$4&gt;0)),(L17/L$4*100),"")</f>
        <v/>
      </c>
      <c r="N17" s="19"/>
      <c r="O17" s="4" t="str">
        <f>IF(AND((N17&gt;0),(N$4&gt;0)),(N17/N$4*100),"")</f>
        <v/>
      </c>
      <c r="P17" s="19"/>
      <c r="Q17" s="4" t="str">
        <f>IF(AND((P17&gt;0),(P$4&gt;0)),(P17/P$4*100),"")</f>
        <v/>
      </c>
      <c r="R17" s="19"/>
      <c r="S17" s="4" t="str">
        <f>IF(AND((R17&gt;0),(R$4&gt;0)),(R17/R$4*100),"")</f>
        <v/>
      </c>
      <c r="T17" s="19"/>
      <c r="U17" s="4" t="str">
        <f>IF(AND((T17&gt;0),(T$4&gt;0)),(T17/T$4*100),"")</f>
        <v/>
      </c>
      <c r="V17" s="19"/>
      <c r="W17" s="4" t="str">
        <f>IF(AND((V17&gt;0),(V$4&gt;0)),(V17/V$4*100),"")</f>
        <v/>
      </c>
      <c r="X17" s="19"/>
      <c r="Y17" s="4" t="str">
        <f>IF(AND((X17&gt;0),(X$4&gt;0)),(X17/X$4*100),"")</f>
        <v/>
      </c>
      <c r="Z17" s="19"/>
      <c r="AA17" s="4" t="str">
        <f>IF(AND((Z17&gt;0),(Z$4&gt;0)),(Z17/Z$4*100),"")</f>
        <v/>
      </c>
      <c r="AB17" s="19"/>
      <c r="AC17" s="4" t="str">
        <f>IF(AND((AB17&gt;0),(AB$4&gt;0)),(AB17/AB$4*100),"")</f>
        <v/>
      </c>
      <c r="AD17" s="19"/>
      <c r="AE17" s="4" t="str">
        <f t="shared" ref="AE17:AE18" si="87">IF(AND((AD17&gt;0),(AD$4&gt;0)),(AD17/AD$4*100),"")</f>
        <v/>
      </c>
      <c r="AF17" s="19"/>
      <c r="AG17" s="4" t="str">
        <f t="shared" ref="AG17:AG18" si="88">IF(AND((AF17&gt;0),(AF$4&gt;0)),(AF17/AF$4*100),"")</f>
        <v/>
      </c>
      <c r="AH17" s="19"/>
      <c r="AI17" s="4" t="str">
        <f t="shared" ref="AI17:AI18" si="89">IF(AND((AH17&gt;0),(AH$4&gt;0)),(AH17/AH$4*100),"")</f>
        <v/>
      </c>
      <c r="AJ17" s="19"/>
      <c r="AK17" s="4" t="str">
        <f t="shared" ref="AK17:AK18" si="90">IF(AND((AJ17&gt;0),(AJ$4&gt;0)),(AJ17/AJ$4*100),"")</f>
        <v/>
      </c>
      <c r="AL17" s="19"/>
      <c r="AM17" s="4" t="str">
        <f t="shared" ref="AM17:AM18" si="91">IF(AND((AL17&gt;0),(AL$4&gt;0)),(AL17/AL$4*100),"")</f>
        <v/>
      </c>
      <c r="AN17" s="19"/>
      <c r="AO17" s="4" t="str">
        <f t="shared" ref="AO17:AO18" si="92">IF(AND((AN17&gt;0),(AN$4&gt;0)),(AN17/AN$4*100),"")</f>
        <v/>
      </c>
      <c r="AP17" s="19"/>
      <c r="AQ17" s="4" t="str">
        <f t="shared" ref="AQ17:AQ18" si="93">IF(AND((AP17&gt;0),(AP$4&gt;0)),(AP17/AP$4*100),"")</f>
        <v/>
      </c>
      <c r="AR17" s="19"/>
      <c r="AS17" s="4" t="str">
        <f t="shared" ref="AS17:AS18" si="94">IF(AND((AR17&gt;0),(AR$4&gt;0)),(AR17/AR$4*100),"")</f>
        <v/>
      </c>
      <c r="AT17" s="19"/>
      <c r="AU17" s="4" t="str">
        <f t="shared" ref="AU17:AU18" si="95">IF(AND((AT17&gt;0),(AT$4&gt;0)),(AT17/AT$4*100),"")</f>
        <v/>
      </c>
      <c r="AV17" s="19"/>
      <c r="AW17" s="4" t="str">
        <f t="shared" ref="AW17:AW18" si="96">IF(AND((AV17&gt;0),(AV$4&gt;0)),(AV17/AV$4*100),"")</f>
        <v/>
      </c>
      <c r="AX17" s="19"/>
      <c r="AY17" s="4" t="str">
        <f t="shared" ref="AY17:AY18" si="97">IF(AND((AX17&gt;0),(AX$4&gt;0)),(AX17/AX$4*100),"")</f>
        <v/>
      </c>
      <c r="AZ17" s="19"/>
      <c r="BA17" s="4" t="str">
        <f t="shared" ref="BA17:BA18" si="98">IF(AND((AZ17&gt;0),(AZ$4&gt;0)),(AZ17/AZ$4*100),"")</f>
        <v/>
      </c>
      <c r="BB17" s="19"/>
      <c r="BC17" s="4" t="str">
        <f t="shared" ref="BC17:BC18" si="99">IF(AND((BB17&gt;0),(BB$4&gt;0)),(BB17/BB$4*100),"")</f>
        <v/>
      </c>
      <c r="BD17" s="19"/>
      <c r="BE17" s="4" t="str">
        <f t="shared" ref="BE17:BE18" si="100">IF(AND((BD17&gt;0),(BD$4&gt;0)),(BD17/BD$4*100),"")</f>
        <v/>
      </c>
      <c r="BF17" s="19"/>
      <c r="BG17" s="4" t="str">
        <f t="shared" ref="BG17:BG18" si="101">IF(AND((BF17&gt;0),(BF$4&gt;0)),(BF17/BF$4*100),"")</f>
        <v/>
      </c>
      <c r="BH17" s="19"/>
      <c r="BI17" s="4" t="str">
        <f t="shared" ref="BI17:BI18" si="102">IF(AND((BH17&gt;0),(BH$4&gt;0)),(BH17/BH$4*100),"")</f>
        <v/>
      </c>
      <c r="BK17" s="57" t="s">
        <v>26</v>
      </c>
      <c r="BL17" s="30">
        <f t="shared" si="16"/>
        <v>0</v>
      </c>
      <c r="BM17" s="31" t="str">
        <f t="shared" si="17"/>
        <v/>
      </c>
      <c r="BN17" s="32" t="str">
        <f t="shared" si="18"/>
        <v>?</v>
      </c>
      <c r="BO17" s="33" t="str">
        <f t="shared" si="19"/>
        <v/>
      </c>
      <c r="BP17" s="34" t="str">
        <f t="shared" si="20"/>
        <v/>
      </c>
      <c r="BQ17" s="35" t="str">
        <f t="shared" si="40"/>
        <v>?</v>
      </c>
      <c r="BR17" s="36" t="str">
        <f t="shared" si="21"/>
        <v/>
      </c>
      <c r="BS17" s="37" t="str">
        <f t="shared" si="22"/>
        <v>?</v>
      </c>
      <c r="BT17" s="38" t="str">
        <f t="shared" si="22"/>
        <v>?</v>
      </c>
      <c r="BU17" s="32" t="str">
        <f t="shared" si="23"/>
        <v>?</v>
      </c>
      <c r="BV17" s="39" t="str">
        <f t="shared" si="23"/>
        <v>?</v>
      </c>
    </row>
    <row r="18" spans="1:74" ht="16.5" customHeight="1" x14ac:dyDescent="0.2">
      <c r="A18" s="10" t="s">
        <v>27</v>
      </c>
      <c r="B18" s="19"/>
      <c r="C18" s="4" t="str">
        <f>IF(AND((B18&gt;0),(B$4&gt;0)),(B18/B$4*100),"")</f>
        <v/>
      </c>
      <c r="D18" s="19"/>
      <c r="E18" s="4" t="str">
        <f>IF(AND((D18&gt;0),(D$4&gt;0)),(D18/D$4*100),"")</f>
        <v/>
      </c>
      <c r="F18" s="19"/>
      <c r="G18" s="4" t="str">
        <f>IF(AND((F18&gt;0),(F$4&gt;0)),(F18/F$4*100),"")</f>
        <v/>
      </c>
      <c r="H18" s="19"/>
      <c r="I18" s="4" t="str">
        <f>IF(AND((H18&gt;0),(H$4&gt;0)),(H18/H$4*100),"")</f>
        <v/>
      </c>
      <c r="J18" s="19"/>
      <c r="K18" s="4" t="str">
        <f>IF(AND((J18&gt;0),(J$4&gt;0)),(J18/J$4*100),"")</f>
        <v/>
      </c>
      <c r="L18" s="19"/>
      <c r="M18" s="4" t="str">
        <f>IF(AND((L18&gt;0),(L$4&gt;0)),(L18/L$4*100),"")</f>
        <v/>
      </c>
      <c r="N18" s="19"/>
      <c r="O18" s="4" t="str">
        <f>IF(AND((N18&gt;0),(N$4&gt;0)),(N18/N$4*100),"")</f>
        <v/>
      </c>
      <c r="P18" s="19"/>
      <c r="Q18" s="4" t="str">
        <f>IF(AND((P18&gt;0),(P$4&gt;0)),(P18/P$4*100),"")</f>
        <v/>
      </c>
      <c r="R18" s="19"/>
      <c r="S18" s="4" t="str">
        <f>IF(AND((R18&gt;0),(R$4&gt;0)),(R18/R$4*100),"")</f>
        <v/>
      </c>
      <c r="T18" s="19"/>
      <c r="U18" s="4" t="str">
        <f>IF(AND((T18&gt;0),(T$4&gt;0)),(T18/T$4*100),"")</f>
        <v/>
      </c>
      <c r="V18" s="19"/>
      <c r="W18" s="4" t="str">
        <f>IF(AND((V18&gt;0),(V$4&gt;0)),(V18/V$4*100),"")</f>
        <v/>
      </c>
      <c r="X18" s="19"/>
      <c r="Y18" s="4" t="str">
        <f>IF(AND((X18&gt;0),(X$4&gt;0)),(X18/X$4*100),"")</f>
        <v/>
      </c>
      <c r="Z18" s="19"/>
      <c r="AA18" s="4" t="str">
        <f>IF(AND((Z18&gt;0),(Z$4&gt;0)),(Z18/Z$4*100),"")</f>
        <v/>
      </c>
      <c r="AB18" s="19"/>
      <c r="AC18" s="4" t="str">
        <f>IF(AND((AB18&gt;0),(AB$4&gt;0)),(AB18/AB$4*100),"")</f>
        <v/>
      </c>
      <c r="AD18" s="19"/>
      <c r="AE18" s="4" t="str">
        <f t="shared" si="87"/>
        <v/>
      </c>
      <c r="AF18" s="19"/>
      <c r="AG18" s="4" t="str">
        <f t="shared" si="88"/>
        <v/>
      </c>
      <c r="AH18" s="19"/>
      <c r="AI18" s="4" t="str">
        <f t="shared" si="89"/>
        <v/>
      </c>
      <c r="AJ18" s="19"/>
      <c r="AK18" s="4" t="str">
        <f t="shared" si="90"/>
        <v/>
      </c>
      <c r="AL18" s="19"/>
      <c r="AM18" s="4" t="str">
        <f t="shared" si="91"/>
        <v/>
      </c>
      <c r="AN18" s="19"/>
      <c r="AO18" s="4" t="str">
        <f t="shared" si="92"/>
        <v/>
      </c>
      <c r="AP18" s="19"/>
      <c r="AQ18" s="4" t="str">
        <f t="shared" si="93"/>
        <v/>
      </c>
      <c r="AR18" s="19"/>
      <c r="AS18" s="4" t="str">
        <f t="shared" si="94"/>
        <v/>
      </c>
      <c r="AT18" s="19"/>
      <c r="AU18" s="4" t="str">
        <f t="shared" si="95"/>
        <v/>
      </c>
      <c r="AV18" s="19"/>
      <c r="AW18" s="4" t="str">
        <f t="shared" si="96"/>
        <v/>
      </c>
      <c r="AX18" s="19"/>
      <c r="AY18" s="4" t="str">
        <f t="shared" si="97"/>
        <v/>
      </c>
      <c r="AZ18" s="19"/>
      <c r="BA18" s="4" t="str">
        <f t="shared" si="98"/>
        <v/>
      </c>
      <c r="BB18" s="19"/>
      <c r="BC18" s="4" t="str">
        <f t="shared" si="99"/>
        <v/>
      </c>
      <c r="BD18" s="19"/>
      <c r="BE18" s="4" t="str">
        <f t="shared" si="100"/>
        <v/>
      </c>
      <c r="BF18" s="19"/>
      <c r="BG18" s="4" t="str">
        <f t="shared" si="101"/>
        <v/>
      </c>
      <c r="BH18" s="19"/>
      <c r="BI18" s="4" t="str">
        <f t="shared" si="102"/>
        <v/>
      </c>
      <c r="BK18" s="57" t="s">
        <v>27</v>
      </c>
      <c r="BL18" s="30">
        <f t="shared" si="16"/>
        <v>0</v>
      </c>
      <c r="BM18" s="31" t="str">
        <f t="shared" si="17"/>
        <v/>
      </c>
      <c r="BN18" s="32" t="str">
        <f t="shared" si="18"/>
        <v>?</v>
      </c>
      <c r="BO18" s="33" t="str">
        <f t="shared" si="19"/>
        <v/>
      </c>
      <c r="BP18" s="34" t="str">
        <f t="shared" si="20"/>
        <v/>
      </c>
      <c r="BQ18" s="35" t="str">
        <f t="shared" si="40"/>
        <v>?</v>
      </c>
      <c r="BR18" s="36" t="str">
        <f t="shared" si="21"/>
        <v/>
      </c>
      <c r="BS18" s="37" t="str">
        <f t="shared" si="22"/>
        <v>?</v>
      </c>
      <c r="BT18" s="38" t="str">
        <f t="shared" si="22"/>
        <v>?</v>
      </c>
      <c r="BU18" s="32" t="str">
        <f t="shared" si="23"/>
        <v>?</v>
      </c>
      <c r="BV18" s="39" t="str">
        <f t="shared" si="23"/>
        <v>?</v>
      </c>
    </row>
    <row r="19" spans="1:74" ht="16.5" customHeight="1" x14ac:dyDescent="0.2">
      <c r="A19" s="10" t="s">
        <v>65</v>
      </c>
      <c r="B19" s="68"/>
      <c r="C19" s="4" t="s">
        <v>3</v>
      </c>
      <c r="D19" s="68" t="str">
        <f>IF(AND((D18&gt;0),(D17&gt;0)),(D18/D17),"")</f>
        <v/>
      </c>
      <c r="E19" s="4" t="s">
        <v>3</v>
      </c>
      <c r="F19" s="68" t="str">
        <f>IF(AND((F18&gt;0),(F17&gt;0)),(F18/F17),"")</f>
        <v/>
      </c>
      <c r="G19" s="4" t="s">
        <v>3</v>
      </c>
      <c r="H19" s="68" t="str">
        <f>IF(AND((H18&gt;0),(H17&gt;0)),(H18/H17),"")</f>
        <v/>
      </c>
      <c r="I19" s="4" t="s">
        <v>3</v>
      </c>
      <c r="J19" s="68" t="str">
        <f>IF(AND((J18&gt;0),(J17&gt;0)),(J18/J17),"")</f>
        <v/>
      </c>
      <c r="K19" s="4" t="s">
        <v>3</v>
      </c>
      <c r="L19" s="68" t="str">
        <f>IF(AND((L18&gt;0),(L17&gt;0)),(L18/L17),"")</f>
        <v/>
      </c>
      <c r="M19" s="4" t="s">
        <v>3</v>
      </c>
      <c r="N19" s="68" t="str">
        <f>IF(AND((N18&gt;0),(N17&gt;0)),(N18/N17),"")</f>
        <v/>
      </c>
      <c r="O19" s="4" t="s">
        <v>3</v>
      </c>
      <c r="P19" s="68" t="str">
        <f>IF(AND((P18&gt;0),(P17&gt;0)),(P18/P17),"")</f>
        <v/>
      </c>
      <c r="Q19" s="4" t="s">
        <v>3</v>
      </c>
      <c r="R19" s="68" t="str">
        <f>IF(AND((R18&gt;0),(R17&gt;0)),(R18/R17),"")</f>
        <v/>
      </c>
      <c r="S19" s="4" t="s">
        <v>3</v>
      </c>
      <c r="T19" s="68" t="str">
        <f>IF(AND((T18&gt;0),(T17&gt;0)),(T18/T17),"")</f>
        <v/>
      </c>
      <c r="U19" s="4" t="s">
        <v>3</v>
      </c>
      <c r="V19" s="68" t="str">
        <f>IF(AND((V18&gt;0),(V17&gt;0)),(V18/V17),"")</f>
        <v/>
      </c>
      <c r="W19" s="4" t="s">
        <v>3</v>
      </c>
      <c r="X19" s="68" t="str">
        <f>IF(AND((X18&gt;0),(X17&gt;0)),(X18/X17),"")</f>
        <v/>
      </c>
      <c r="Y19" s="4" t="s">
        <v>3</v>
      </c>
      <c r="Z19" s="68" t="str">
        <f>IF(AND((Z18&gt;0),(Z17&gt;0)),(Z18/Z17),"")</f>
        <v/>
      </c>
      <c r="AA19" s="4" t="s">
        <v>3</v>
      </c>
      <c r="AB19" s="68" t="str">
        <f>IF(AND((AB18&gt;0),(AB17&gt;0)),(AB18/AB17),"")</f>
        <v/>
      </c>
      <c r="AC19" s="4" t="s">
        <v>3</v>
      </c>
      <c r="AD19" s="68" t="str">
        <f t="shared" ref="AD19" si="103">IF(AND((AD18&gt;0),(AD17&gt;0)),(AD18/AD17),"")</f>
        <v/>
      </c>
      <c r="AE19" s="4" t="s">
        <v>3</v>
      </c>
      <c r="AF19" s="68" t="str">
        <f t="shared" ref="AF19" si="104">IF(AND((AF18&gt;0),(AF17&gt;0)),(AF18/AF17),"")</f>
        <v/>
      </c>
      <c r="AG19" s="4" t="s">
        <v>3</v>
      </c>
      <c r="AH19" s="68" t="str">
        <f t="shared" ref="AH19" si="105">IF(AND((AH18&gt;0),(AH17&gt;0)),(AH18/AH17),"")</f>
        <v/>
      </c>
      <c r="AI19" s="4" t="s">
        <v>3</v>
      </c>
      <c r="AJ19" s="68" t="str">
        <f t="shared" ref="AJ19" si="106">IF(AND((AJ18&gt;0),(AJ17&gt;0)),(AJ18/AJ17),"")</f>
        <v/>
      </c>
      <c r="AK19" s="4" t="s">
        <v>3</v>
      </c>
      <c r="AL19" s="68" t="str">
        <f t="shared" ref="AL19" si="107">IF(AND((AL18&gt;0),(AL17&gt;0)),(AL18/AL17),"")</f>
        <v/>
      </c>
      <c r="AM19" s="4" t="s">
        <v>3</v>
      </c>
      <c r="AN19" s="68" t="str">
        <f t="shared" ref="AN19" si="108">IF(AND((AN18&gt;0),(AN17&gt;0)),(AN18/AN17),"")</f>
        <v/>
      </c>
      <c r="AO19" s="4" t="s">
        <v>3</v>
      </c>
      <c r="AP19" s="68" t="str">
        <f t="shared" ref="AP19" si="109">IF(AND((AP18&gt;0),(AP17&gt;0)),(AP18/AP17),"")</f>
        <v/>
      </c>
      <c r="AQ19" s="4" t="s">
        <v>3</v>
      </c>
      <c r="AR19" s="68" t="str">
        <f t="shared" ref="AR19" si="110">IF(AND((AR18&gt;0),(AR17&gt;0)),(AR18/AR17),"")</f>
        <v/>
      </c>
      <c r="AS19" s="4" t="s">
        <v>3</v>
      </c>
      <c r="AT19" s="68" t="str">
        <f t="shared" ref="AT19" si="111">IF(AND((AT18&gt;0),(AT17&gt;0)),(AT18/AT17),"")</f>
        <v/>
      </c>
      <c r="AU19" s="4" t="s">
        <v>3</v>
      </c>
      <c r="AV19" s="68" t="str">
        <f t="shared" ref="AV19" si="112">IF(AND((AV18&gt;0),(AV17&gt;0)),(AV18/AV17),"")</f>
        <v/>
      </c>
      <c r="AW19" s="4" t="s">
        <v>3</v>
      </c>
      <c r="AX19" s="68" t="str">
        <f t="shared" ref="AX19" si="113">IF(AND((AX18&gt;0),(AX17&gt;0)),(AX18/AX17),"")</f>
        <v/>
      </c>
      <c r="AY19" s="4" t="s">
        <v>3</v>
      </c>
      <c r="AZ19" s="68" t="str">
        <f t="shared" ref="AZ19" si="114">IF(AND((AZ18&gt;0),(AZ17&gt;0)),(AZ18/AZ17),"")</f>
        <v/>
      </c>
      <c r="BA19" s="4" t="s">
        <v>3</v>
      </c>
      <c r="BB19" s="68" t="str">
        <f t="shared" ref="BB19" si="115">IF(AND((BB18&gt;0),(BB17&gt;0)),(BB18/BB17),"")</f>
        <v/>
      </c>
      <c r="BC19" s="4" t="s">
        <v>3</v>
      </c>
      <c r="BD19" s="68" t="str">
        <f t="shared" ref="BD19" si="116">IF(AND((BD18&gt;0),(BD17&gt;0)),(BD18/BD17),"")</f>
        <v/>
      </c>
      <c r="BE19" s="4" t="s">
        <v>3</v>
      </c>
      <c r="BF19" s="68" t="str">
        <f t="shared" ref="BF19" si="117">IF(AND((BF18&gt;0),(BF17&gt;0)),(BF18/BF17),"")</f>
        <v/>
      </c>
      <c r="BG19" s="4" t="s">
        <v>3</v>
      </c>
      <c r="BH19" s="68" t="str">
        <f t="shared" ref="BH19" si="118">IF(AND((BH18&gt;0),(BH17&gt;0)),(BH18/BH17),"")</f>
        <v/>
      </c>
      <c r="BI19" s="4" t="s">
        <v>3</v>
      </c>
      <c r="BK19" s="57" t="s">
        <v>28</v>
      </c>
      <c r="BL19" s="30">
        <f t="shared" si="16"/>
        <v>0</v>
      </c>
      <c r="BM19" s="40" t="str">
        <f t="shared" si="17"/>
        <v/>
      </c>
      <c r="BN19" s="22" t="str">
        <f t="shared" si="18"/>
        <v>?</v>
      </c>
      <c r="BO19" s="41" t="str">
        <f t="shared" si="19"/>
        <v/>
      </c>
      <c r="BP19" s="24" t="str">
        <f t="shared" si="20"/>
        <v/>
      </c>
      <c r="BQ19" s="6" t="s">
        <v>3</v>
      </c>
      <c r="BR19" s="26" t="str">
        <f t="shared" si="21"/>
        <v/>
      </c>
      <c r="BS19" s="42" t="str">
        <f t="shared" si="22"/>
        <v>?</v>
      </c>
      <c r="BT19" s="28" t="s">
        <v>3</v>
      </c>
      <c r="BU19" s="43" t="str">
        <f t="shared" si="23"/>
        <v>?</v>
      </c>
      <c r="BV19" s="29" t="s">
        <v>3</v>
      </c>
    </row>
    <row r="20" spans="1:74" ht="16.5" customHeight="1" x14ac:dyDescent="0.2">
      <c r="A20" s="15" t="s">
        <v>62</v>
      </c>
      <c r="B20" s="17"/>
      <c r="C20" s="3"/>
      <c r="D20" s="17"/>
      <c r="E20" s="3"/>
      <c r="F20" s="17"/>
      <c r="G20" s="3"/>
      <c r="H20" s="17"/>
      <c r="I20" s="3"/>
      <c r="J20" s="17"/>
      <c r="K20" s="3"/>
      <c r="L20" s="17"/>
      <c r="M20" s="3"/>
      <c r="N20" s="17"/>
      <c r="O20" s="3"/>
      <c r="P20" s="17"/>
      <c r="Q20" s="3"/>
      <c r="R20" s="17"/>
      <c r="S20" s="3"/>
      <c r="T20" s="17"/>
      <c r="U20" s="3"/>
      <c r="V20" s="17"/>
      <c r="W20" s="3"/>
      <c r="X20" s="17"/>
      <c r="Y20" s="3"/>
      <c r="Z20" s="17"/>
      <c r="AA20" s="3"/>
      <c r="AB20" s="17"/>
      <c r="AC20" s="3"/>
      <c r="AD20" s="17"/>
      <c r="AE20" s="3"/>
      <c r="AF20" s="17"/>
      <c r="AG20" s="3"/>
      <c r="AH20" s="17"/>
      <c r="AI20" s="3"/>
      <c r="AJ20" s="17"/>
      <c r="AK20" s="3"/>
      <c r="AL20" s="17"/>
      <c r="AM20" s="3"/>
      <c r="AN20" s="17"/>
      <c r="AO20" s="3"/>
      <c r="AP20" s="17"/>
      <c r="AQ20" s="3"/>
      <c r="AR20" s="17"/>
      <c r="AS20" s="3"/>
      <c r="AT20" s="17"/>
      <c r="AU20" s="3"/>
      <c r="AV20" s="17"/>
      <c r="AW20" s="3"/>
      <c r="AX20" s="17"/>
      <c r="AY20" s="3"/>
      <c r="AZ20" s="17"/>
      <c r="BA20" s="3"/>
      <c r="BB20" s="17"/>
      <c r="BC20" s="3"/>
      <c r="BD20" s="17"/>
      <c r="BE20" s="3"/>
      <c r="BF20" s="17"/>
      <c r="BG20" s="3"/>
      <c r="BH20" s="17"/>
      <c r="BI20" s="3"/>
      <c r="BK20" s="56" t="s">
        <v>15</v>
      </c>
      <c r="BL20" s="30"/>
      <c r="BM20" s="21"/>
      <c r="BN20" s="22"/>
      <c r="BO20" s="23"/>
      <c r="BP20" s="24"/>
      <c r="BQ20" s="25"/>
      <c r="BR20" s="26"/>
      <c r="BS20" s="27"/>
      <c r="BT20" s="28"/>
      <c r="BU20" s="22"/>
      <c r="BV20" s="29"/>
    </row>
    <row r="21" spans="1:74" ht="16.5" customHeight="1" x14ac:dyDescent="0.2">
      <c r="A21" s="10" t="s">
        <v>26</v>
      </c>
      <c r="B21" s="19"/>
      <c r="C21" s="4" t="str">
        <f>IF(AND((B21&gt;0),(B$4&gt;0)),(B21/B$4*100),"")</f>
        <v/>
      </c>
      <c r="D21" s="19"/>
      <c r="E21" s="4" t="str">
        <f>IF(AND((D21&gt;0),(D$4&gt;0)),(D21/D$4*100),"")</f>
        <v/>
      </c>
      <c r="F21" s="19"/>
      <c r="G21" s="4" t="str">
        <f>IF(AND((F21&gt;0),(F$4&gt;0)),(F21/F$4*100),"")</f>
        <v/>
      </c>
      <c r="H21" s="19"/>
      <c r="I21" s="4" t="str">
        <f>IF(AND((H21&gt;0),(H$4&gt;0)),(H21/H$4*100),"")</f>
        <v/>
      </c>
      <c r="J21" s="19"/>
      <c r="K21" s="4" t="str">
        <f>IF(AND((J21&gt;0),(J$4&gt;0)),(J21/J$4*100),"")</f>
        <v/>
      </c>
      <c r="L21" s="19"/>
      <c r="M21" s="4" t="str">
        <f>IF(AND((L21&gt;0),(L$4&gt;0)),(L21/L$4*100),"")</f>
        <v/>
      </c>
      <c r="N21" s="19"/>
      <c r="O21" s="4" t="str">
        <f>IF(AND((N21&gt;0),(N$4&gt;0)),(N21/N$4*100),"")</f>
        <v/>
      </c>
      <c r="P21" s="19"/>
      <c r="Q21" s="4" t="str">
        <f>IF(AND((P21&gt;0),(P$4&gt;0)),(P21/P$4*100),"")</f>
        <v/>
      </c>
      <c r="R21" s="19"/>
      <c r="S21" s="4" t="str">
        <f>IF(AND((R21&gt;0),(R$4&gt;0)),(R21/R$4*100),"")</f>
        <v/>
      </c>
      <c r="T21" s="19"/>
      <c r="U21" s="4" t="str">
        <f>IF(AND((T21&gt;0),(T$4&gt;0)),(T21/T$4*100),"")</f>
        <v/>
      </c>
      <c r="V21" s="19"/>
      <c r="W21" s="4" t="str">
        <f>IF(AND((V21&gt;0),(V$4&gt;0)),(V21/V$4*100),"")</f>
        <v/>
      </c>
      <c r="X21" s="19"/>
      <c r="Y21" s="4" t="str">
        <f>IF(AND((X21&gt;0),(X$4&gt;0)),(X21/X$4*100),"")</f>
        <v/>
      </c>
      <c r="Z21" s="19"/>
      <c r="AA21" s="4" t="str">
        <f>IF(AND((Z21&gt;0),(Z$4&gt;0)),(Z21/Z$4*100),"")</f>
        <v/>
      </c>
      <c r="AB21" s="19"/>
      <c r="AC21" s="4" t="str">
        <f>IF(AND((AB21&gt;0),(AB$4&gt;0)),(AB21/AB$4*100),"")</f>
        <v/>
      </c>
      <c r="AD21" s="19"/>
      <c r="AE21" s="4" t="str">
        <f t="shared" ref="AE21:AE22" si="119">IF(AND((AD21&gt;0),(AD$4&gt;0)),(AD21/AD$4*100),"")</f>
        <v/>
      </c>
      <c r="AF21" s="19"/>
      <c r="AG21" s="4" t="str">
        <f t="shared" ref="AG21:AG22" si="120">IF(AND((AF21&gt;0),(AF$4&gt;0)),(AF21/AF$4*100),"")</f>
        <v/>
      </c>
      <c r="AH21" s="19"/>
      <c r="AI21" s="4" t="str">
        <f t="shared" ref="AI21:AI22" si="121">IF(AND((AH21&gt;0),(AH$4&gt;0)),(AH21/AH$4*100),"")</f>
        <v/>
      </c>
      <c r="AJ21" s="19"/>
      <c r="AK21" s="4" t="str">
        <f t="shared" ref="AK21:AK22" si="122">IF(AND((AJ21&gt;0),(AJ$4&gt;0)),(AJ21/AJ$4*100),"")</f>
        <v/>
      </c>
      <c r="AL21" s="19"/>
      <c r="AM21" s="4" t="str">
        <f t="shared" ref="AM21:AM22" si="123">IF(AND((AL21&gt;0),(AL$4&gt;0)),(AL21/AL$4*100),"")</f>
        <v/>
      </c>
      <c r="AN21" s="19"/>
      <c r="AO21" s="4" t="str">
        <f t="shared" ref="AO21:AO22" si="124">IF(AND((AN21&gt;0),(AN$4&gt;0)),(AN21/AN$4*100),"")</f>
        <v/>
      </c>
      <c r="AP21" s="19"/>
      <c r="AQ21" s="4" t="str">
        <f t="shared" ref="AQ21:AQ22" si="125">IF(AND((AP21&gt;0),(AP$4&gt;0)),(AP21/AP$4*100),"")</f>
        <v/>
      </c>
      <c r="AR21" s="19"/>
      <c r="AS21" s="4" t="str">
        <f t="shared" ref="AS21:AS22" si="126">IF(AND((AR21&gt;0),(AR$4&gt;0)),(AR21/AR$4*100),"")</f>
        <v/>
      </c>
      <c r="AT21" s="19"/>
      <c r="AU21" s="4" t="str">
        <f t="shared" ref="AU21:AU22" si="127">IF(AND((AT21&gt;0),(AT$4&gt;0)),(AT21/AT$4*100),"")</f>
        <v/>
      </c>
      <c r="AV21" s="19"/>
      <c r="AW21" s="4" t="str">
        <f t="shared" ref="AW21:AW22" si="128">IF(AND((AV21&gt;0),(AV$4&gt;0)),(AV21/AV$4*100),"")</f>
        <v/>
      </c>
      <c r="AX21" s="19"/>
      <c r="AY21" s="4" t="str">
        <f t="shared" ref="AY21:AY22" si="129">IF(AND((AX21&gt;0),(AX$4&gt;0)),(AX21/AX$4*100),"")</f>
        <v/>
      </c>
      <c r="AZ21" s="19"/>
      <c r="BA21" s="4" t="str">
        <f t="shared" ref="BA21:BA22" si="130">IF(AND((AZ21&gt;0),(AZ$4&gt;0)),(AZ21/AZ$4*100),"")</f>
        <v/>
      </c>
      <c r="BB21" s="19"/>
      <c r="BC21" s="4" t="str">
        <f t="shared" ref="BC21:BC22" si="131">IF(AND((BB21&gt;0),(BB$4&gt;0)),(BB21/BB$4*100),"")</f>
        <v/>
      </c>
      <c r="BD21" s="19"/>
      <c r="BE21" s="4" t="str">
        <f t="shared" ref="BE21:BE22" si="132">IF(AND((BD21&gt;0),(BD$4&gt;0)),(BD21/BD$4*100),"")</f>
        <v/>
      </c>
      <c r="BF21" s="19"/>
      <c r="BG21" s="4" t="str">
        <f t="shared" ref="BG21:BG22" si="133">IF(AND((BF21&gt;0),(BF$4&gt;0)),(BF21/BF$4*100),"")</f>
        <v/>
      </c>
      <c r="BH21" s="19"/>
      <c r="BI21" s="4" t="str">
        <f t="shared" ref="BI21:BI22" si="134">IF(AND((BH21&gt;0),(BH$4&gt;0)),(BH21/BH$4*100),"")</f>
        <v/>
      </c>
      <c r="BK21" s="57" t="s">
        <v>26</v>
      </c>
      <c r="BL21" s="30">
        <f t="shared" si="16"/>
        <v>0</v>
      </c>
      <c r="BM21" s="31" t="str">
        <f t="shared" si="17"/>
        <v/>
      </c>
      <c r="BN21" s="32" t="str">
        <f t="shared" si="18"/>
        <v>?</v>
      </c>
      <c r="BO21" s="33" t="str">
        <f t="shared" si="19"/>
        <v/>
      </c>
      <c r="BP21" s="34" t="str">
        <f t="shared" si="20"/>
        <v/>
      </c>
      <c r="BQ21" s="35" t="str">
        <f t="shared" si="40"/>
        <v>?</v>
      </c>
      <c r="BR21" s="36" t="str">
        <f t="shared" si="21"/>
        <v/>
      </c>
      <c r="BS21" s="37" t="str">
        <f t="shared" si="22"/>
        <v>?</v>
      </c>
      <c r="BT21" s="38" t="str">
        <f t="shared" si="22"/>
        <v>?</v>
      </c>
      <c r="BU21" s="32" t="str">
        <f t="shared" si="23"/>
        <v>?</v>
      </c>
      <c r="BV21" s="39" t="str">
        <f t="shared" si="23"/>
        <v>?</v>
      </c>
    </row>
    <row r="22" spans="1:74" ht="16.5" customHeight="1" x14ac:dyDescent="0.2">
      <c r="A22" s="10" t="s">
        <v>27</v>
      </c>
      <c r="B22" s="19"/>
      <c r="C22" s="4" t="str">
        <f>IF(AND((B22&gt;0),(B$4&gt;0)),(B22/B$4*100),"")</f>
        <v/>
      </c>
      <c r="D22" s="19"/>
      <c r="E22" s="4" t="str">
        <f>IF(AND((D22&gt;0),(D$4&gt;0)),(D22/D$4*100),"")</f>
        <v/>
      </c>
      <c r="F22" s="19"/>
      <c r="G22" s="4" t="str">
        <f>IF(AND((F22&gt;0),(F$4&gt;0)),(F22/F$4*100),"")</f>
        <v/>
      </c>
      <c r="H22" s="19"/>
      <c r="I22" s="4" t="str">
        <f>IF(AND((H22&gt;0),(H$4&gt;0)),(H22/H$4*100),"")</f>
        <v/>
      </c>
      <c r="J22" s="19"/>
      <c r="K22" s="4" t="str">
        <f>IF(AND((J22&gt;0),(J$4&gt;0)),(J22/J$4*100),"")</f>
        <v/>
      </c>
      <c r="L22" s="19"/>
      <c r="M22" s="4" t="str">
        <f>IF(AND((L22&gt;0),(L$4&gt;0)),(L22/L$4*100),"")</f>
        <v/>
      </c>
      <c r="N22" s="19"/>
      <c r="O22" s="4" t="str">
        <f>IF(AND((N22&gt;0),(N$4&gt;0)),(N22/N$4*100),"")</f>
        <v/>
      </c>
      <c r="P22" s="19"/>
      <c r="Q22" s="4" t="str">
        <f>IF(AND((P22&gt;0),(P$4&gt;0)),(P22/P$4*100),"")</f>
        <v/>
      </c>
      <c r="R22" s="19"/>
      <c r="S22" s="4" t="str">
        <f>IF(AND((R22&gt;0),(R$4&gt;0)),(R22/R$4*100),"")</f>
        <v/>
      </c>
      <c r="T22" s="19"/>
      <c r="U22" s="4" t="str">
        <f>IF(AND((T22&gt;0),(T$4&gt;0)),(T22/T$4*100),"")</f>
        <v/>
      </c>
      <c r="V22" s="19"/>
      <c r="W22" s="4" t="str">
        <f>IF(AND((V22&gt;0),(V$4&gt;0)),(V22/V$4*100),"")</f>
        <v/>
      </c>
      <c r="X22" s="19"/>
      <c r="Y22" s="4" t="str">
        <f>IF(AND((X22&gt;0),(X$4&gt;0)),(X22/X$4*100),"")</f>
        <v/>
      </c>
      <c r="Z22" s="19"/>
      <c r="AA22" s="4" t="str">
        <f>IF(AND((Z22&gt;0),(Z$4&gt;0)),(Z22/Z$4*100),"")</f>
        <v/>
      </c>
      <c r="AB22" s="19"/>
      <c r="AC22" s="4" t="str">
        <f>IF(AND((AB22&gt;0),(AB$4&gt;0)),(AB22/AB$4*100),"")</f>
        <v/>
      </c>
      <c r="AD22" s="19"/>
      <c r="AE22" s="4" t="str">
        <f t="shared" si="119"/>
        <v/>
      </c>
      <c r="AF22" s="19"/>
      <c r="AG22" s="4" t="str">
        <f t="shared" si="120"/>
        <v/>
      </c>
      <c r="AH22" s="19"/>
      <c r="AI22" s="4" t="str">
        <f t="shared" si="121"/>
        <v/>
      </c>
      <c r="AJ22" s="19"/>
      <c r="AK22" s="4" t="str">
        <f t="shared" si="122"/>
        <v/>
      </c>
      <c r="AL22" s="19"/>
      <c r="AM22" s="4" t="str">
        <f t="shared" si="123"/>
        <v/>
      </c>
      <c r="AN22" s="19"/>
      <c r="AO22" s="4" t="str">
        <f t="shared" si="124"/>
        <v/>
      </c>
      <c r="AP22" s="19"/>
      <c r="AQ22" s="4" t="str">
        <f t="shared" si="125"/>
        <v/>
      </c>
      <c r="AR22" s="19"/>
      <c r="AS22" s="4" t="str">
        <f t="shared" si="126"/>
        <v/>
      </c>
      <c r="AT22" s="19"/>
      <c r="AU22" s="4" t="str">
        <f t="shared" si="127"/>
        <v/>
      </c>
      <c r="AV22" s="19"/>
      <c r="AW22" s="4" t="str">
        <f t="shared" si="128"/>
        <v/>
      </c>
      <c r="AX22" s="19"/>
      <c r="AY22" s="4" t="str">
        <f t="shared" si="129"/>
        <v/>
      </c>
      <c r="AZ22" s="19"/>
      <c r="BA22" s="4" t="str">
        <f t="shared" si="130"/>
        <v/>
      </c>
      <c r="BB22" s="19"/>
      <c r="BC22" s="4" t="str">
        <f t="shared" si="131"/>
        <v/>
      </c>
      <c r="BD22" s="19"/>
      <c r="BE22" s="4" t="str">
        <f t="shared" si="132"/>
        <v/>
      </c>
      <c r="BF22" s="19"/>
      <c r="BG22" s="4" t="str">
        <f t="shared" si="133"/>
        <v/>
      </c>
      <c r="BH22" s="19"/>
      <c r="BI22" s="4" t="str">
        <f t="shared" si="134"/>
        <v/>
      </c>
      <c r="BK22" s="57" t="s">
        <v>27</v>
      </c>
      <c r="BL22" s="30">
        <f t="shared" si="16"/>
        <v>0</v>
      </c>
      <c r="BM22" s="31" t="str">
        <f t="shared" si="17"/>
        <v/>
      </c>
      <c r="BN22" s="32" t="str">
        <f t="shared" si="18"/>
        <v>?</v>
      </c>
      <c r="BO22" s="33" t="str">
        <f t="shared" si="19"/>
        <v/>
      </c>
      <c r="BP22" s="34" t="str">
        <f t="shared" si="20"/>
        <v/>
      </c>
      <c r="BQ22" s="35" t="str">
        <f t="shared" si="40"/>
        <v>?</v>
      </c>
      <c r="BR22" s="36" t="str">
        <f t="shared" si="21"/>
        <v/>
      </c>
      <c r="BS22" s="37" t="str">
        <f t="shared" si="22"/>
        <v>?</v>
      </c>
      <c r="BT22" s="38" t="str">
        <f t="shared" si="22"/>
        <v>?</v>
      </c>
      <c r="BU22" s="32" t="str">
        <f t="shared" si="23"/>
        <v>?</v>
      </c>
      <c r="BV22" s="39" t="str">
        <f t="shared" si="23"/>
        <v>?</v>
      </c>
    </row>
    <row r="23" spans="1:74" ht="16.5" customHeight="1" x14ac:dyDescent="0.2">
      <c r="A23" s="10" t="s">
        <v>65</v>
      </c>
      <c r="B23" s="68"/>
      <c r="C23" s="4" t="s">
        <v>3</v>
      </c>
      <c r="D23" s="68" t="str">
        <f>IF(AND((D22&gt;0),(D21&gt;0)),(D22/D21),"")</f>
        <v/>
      </c>
      <c r="E23" s="4" t="s">
        <v>3</v>
      </c>
      <c r="F23" s="68" t="str">
        <f>IF(AND((F22&gt;0),(F21&gt;0)),(F22/F21),"")</f>
        <v/>
      </c>
      <c r="G23" s="4" t="s">
        <v>3</v>
      </c>
      <c r="H23" s="68" t="str">
        <f>IF(AND((H22&gt;0),(H21&gt;0)),(H22/H21),"")</f>
        <v/>
      </c>
      <c r="I23" s="4" t="s">
        <v>3</v>
      </c>
      <c r="J23" s="68" t="str">
        <f>IF(AND((J22&gt;0),(J21&gt;0)),(J22/J21),"")</f>
        <v/>
      </c>
      <c r="K23" s="4" t="s">
        <v>3</v>
      </c>
      <c r="L23" s="68" t="str">
        <f>IF(AND((L22&gt;0),(L21&gt;0)),(L22/L21),"")</f>
        <v/>
      </c>
      <c r="M23" s="4" t="s">
        <v>3</v>
      </c>
      <c r="N23" s="68" t="str">
        <f>IF(AND((N22&gt;0),(N21&gt;0)),(N22/N21),"")</f>
        <v/>
      </c>
      <c r="O23" s="4" t="s">
        <v>3</v>
      </c>
      <c r="P23" s="68" t="str">
        <f>IF(AND((P22&gt;0),(P21&gt;0)),(P22/P21),"")</f>
        <v/>
      </c>
      <c r="Q23" s="4" t="s">
        <v>3</v>
      </c>
      <c r="R23" s="68" t="str">
        <f>IF(AND((R22&gt;0),(R21&gt;0)),(R22/R21),"")</f>
        <v/>
      </c>
      <c r="S23" s="4" t="s">
        <v>3</v>
      </c>
      <c r="T23" s="68" t="str">
        <f>IF(AND((T22&gt;0),(T21&gt;0)),(T22/T21),"")</f>
        <v/>
      </c>
      <c r="U23" s="4" t="s">
        <v>3</v>
      </c>
      <c r="V23" s="68" t="str">
        <f>IF(AND((V22&gt;0),(V21&gt;0)),(V22/V21),"")</f>
        <v/>
      </c>
      <c r="W23" s="4" t="s">
        <v>3</v>
      </c>
      <c r="X23" s="68" t="str">
        <f>IF(AND((X22&gt;0),(X21&gt;0)),(X22/X21),"")</f>
        <v/>
      </c>
      <c r="Y23" s="4" t="s">
        <v>3</v>
      </c>
      <c r="Z23" s="68" t="str">
        <f>IF(AND((Z22&gt;0),(Z21&gt;0)),(Z22/Z21),"")</f>
        <v/>
      </c>
      <c r="AA23" s="4" t="s">
        <v>3</v>
      </c>
      <c r="AB23" s="68" t="str">
        <f>IF(AND((AB22&gt;0),(AB21&gt;0)),(AB22/AB21),"")</f>
        <v/>
      </c>
      <c r="AC23" s="4" t="s">
        <v>3</v>
      </c>
      <c r="AD23" s="68" t="str">
        <f t="shared" ref="AD23" si="135">IF(AND((AD22&gt;0),(AD21&gt;0)),(AD22/AD21),"")</f>
        <v/>
      </c>
      <c r="AE23" s="4" t="s">
        <v>3</v>
      </c>
      <c r="AF23" s="68" t="str">
        <f t="shared" ref="AF23" si="136">IF(AND((AF22&gt;0),(AF21&gt;0)),(AF22/AF21),"")</f>
        <v/>
      </c>
      <c r="AG23" s="4" t="s">
        <v>3</v>
      </c>
      <c r="AH23" s="68" t="str">
        <f t="shared" ref="AH23" si="137">IF(AND((AH22&gt;0),(AH21&gt;0)),(AH22/AH21),"")</f>
        <v/>
      </c>
      <c r="AI23" s="4" t="s">
        <v>3</v>
      </c>
      <c r="AJ23" s="68" t="str">
        <f t="shared" ref="AJ23" si="138">IF(AND((AJ22&gt;0),(AJ21&gt;0)),(AJ22/AJ21),"")</f>
        <v/>
      </c>
      <c r="AK23" s="4" t="s">
        <v>3</v>
      </c>
      <c r="AL23" s="68" t="str">
        <f t="shared" ref="AL23" si="139">IF(AND((AL22&gt;0),(AL21&gt;0)),(AL22/AL21),"")</f>
        <v/>
      </c>
      <c r="AM23" s="4" t="s">
        <v>3</v>
      </c>
      <c r="AN23" s="68" t="str">
        <f t="shared" ref="AN23" si="140">IF(AND((AN22&gt;0),(AN21&gt;0)),(AN22/AN21),"")</f>
        <v/>
      </c>
      <c r="AO23" s="4" t="s">
        <v>3</v>
      </c>
      <c r="AP23" s="68" t="str">
        <f t="shared" ref="AP23" si="141">IF(AND((AP22&gt;0),(AP21&gt;0)),(AP22/AP21),"")</f>
        <v/>
      </c>
      <c r="AQ23" s="4" t="s">
        <v>3</v>
      </c>
      <c r="AR23" s="68" t="str">
        <f t="shared" ref="AR23" si="142">IF(AND((AR22&gt;0),(AR21&gt;0)),(AR22/AR21),"")</f>
        <v/>
      </c>
      <c r="AS23" s="4" t="s">
        <v>3</v>
      </c>
      <c r="AT23" s="68" t="str">
        <f t="shared" ref="AT23" si="143">IF(AND((AT22&gt;0),(AT21&gt;0)),(AT22/AT21),"")</f>
        <v/>
      </c>
      <c r="AU23" s="4" t="s">
        <v>3</v>
      </c>
      <c r="AV23" s="68" t="str">
        <f t="shared" ref="AV23" si="144">IF(AND((AV22&gt;0),(AV21&gt;0)),(AV22/AV21),"")</f>
        <v/>
      </c>
      <c r="AW23" s="4" t="s">
        <v>3</v>
      </c>
      <c r="AX23" s="68" t="str">
        <f t="shared" ref="AX23" si="145">IF(AND((AX22&gt;0),(AX21&gt;0)),(AX22/AX21),"")</f>
        <v/>
      </c>
      <c r="AY23" s="4" t="s">
        <v>3</v>
      </c>
      <c r="AZ23" s="68" t="str">
        <f t="shared" ref="AZ23" si="146">IF(AND((AZ22&gt;0),(AZ21&gt;0)),(AZ22/AZ21),"")</f>
        <v/>
      </c>
      <c r="BA23" s="4" t="s">
        <v>3</v>
      </c>
      <c r="BB23" s="68" t="str">
        <f t="shared" ref="BB23" si="147">IF(AND((BB22&gt;0),(BB21&gt;0)),(BB22/BB21),"")</f>
        <v/>
      </c>
      <c r="BC23" s="4" t="s">
        <v>3</v>
      </c>
      <c r="BD23" s="68" t="str">
        <f t="shared" ref="BD23" si="148">IF(AND((BD22&gt;0),(BD21&gt;0)),(BD22/BD21),"")</f>
        <v/>
      </c>
      <c r="BE23" s="4" t="s">
        <v>3</v>
      </c>
      <c r="BF23" s="68" t="str">
        <f t="shared" ref="BF23" si="149">IF(AND((BF22&gt;0),(BF21&gt;0)),(BF22/BF21),"")</f>
        <v/>
      </c>
      <c r="BG23" s="4" t="s">
        <v>3</v>
      </c>
      <c r="BH23" s="68" t="str">
        <f t="shared" ref="BH23" si="150">IF(AND((BH22&gt;0),(BH21&gt;0)),(BH22/BH21),"")</f>
        <v/>
      </c>
      <c r="BI23" s="4" t="s">
        <v>3</v>
      </c>
      <c r="BK23" s="57" t="s">
        <v>28</v>
      </c>
      <c r="BL23" s="30">
        <f t="shared" si="16"/>
        <v>0</v>
      </c>
      <c r="BM23" s="40" t="str">
        <f t="shared" si="17"/>
        <v/>
      </c>
      <c r="BN23" s="22" t="str">
        <f t="shared" si="18"/>
        <v>?</v>
      </c>
      <c r="BO23" s="41" t="str">
        <f t="shared" si="19"/>
        <v/>
      </c>
      <c r="BP23" s="24" t="str">
        <f t="shared" si="20"/>
        <v/>
      </c>
      <c r="BQ23" s="6" t="s">
        <v>3</v>
      </c>
      <c r="BR23" s="26" t="str">
        <f t="shared" si="21"/>
        <v/>
      </c>
      <c r="BS23" s="42" t="str">
        <f t="shared" si="22"/>
        <v>?</v>
      </c>
      <c r="BT23" s="28" t="s">
        <v>3</v>
      </c>
      <c r="BU23" s="43" t="str">
        <f t="shared" si="23"/>
        <v>?</v>
      </c>
      <c r="BV23" s="29" t="s">
        <v>3</v>
      </c>
    </row>
    <row r="24" spans="1:74" ht="16.5" customHeight="1" x14ac:dyDescent="0.2">
      <c r="A24" s="15" t="s">
        <v>63</v>
      </c>
      <c r="B24" s="17"/>
      <c r="C24" s="3"/>
      <c r="D24" s="17"/>
      <c r="E24" s="3"/>
      <c r="F24" s="17"/>
      <c r="G24" s="3"/>
      <c r="H24" s="17"/>
      <c r="I24" s="3"/>
      <c r="J24" s="17"/>
      <c r="K24" s="3"/>
      <c r="L24" s="17"/>
      <c r="M24" s="3"/>
      <c r="N24" s="17"/>
      <c r="O24" s="3"/>
      <c r="P24" s="17"/>
      <c r="Q24" s="3"/>
      <c r="R24" s="17"/>
      <c r="S24" s="3"/>
      <c r="T24" s="17"/>
      <c r="U24" s="3"/>
      <c r="V24" s="17"/>
      <c r="W24" s="3"/>
      <c r="X24" s="17"/>
      <c r="Y24" s="3"/>
      <c r="Z24" s="17"/>
      <c r="AA24" s="3"/>
      <c r="AB24" s="17"/>
      <c r="AC24" s="3"/>
      <c r="AD24" s="17"/>
      <c r="AE24" s="3"/>
      <c r="AF24" s="17"/>
      <c r="AG24" s="3"/>
      <c r="AH24" s="17"/>
      <c r="AI24" s="3"/>
      <c r="AJ24" s="17"/>
      <c r="AK24" s="3"/>
      <c r="AL24" s="17"/>
      <c r="AM24" s="3"/>
      <c r="AN24" s="17"/>
      <c r="AO24" s="3"/>
      <c r="AP24" s="17"/>
      <c r="AQ24" s="3"/>
      <c r="AR24" s="17"/>
      <c r="AS24" s="3"/>
      <c r="AT24" s="17"/>
      <c r="AU24" s="3"/>
      <c r="AV24" s="17"/>
      <c r="AW24" s="3"/>
      <c r="AX24" s="17"/>
      <c r="AY24" s="3"/>
      <c r="AZ24" s="17"/>
      <c r="BA24" s="3"/>
      <c r="BB24" s="17"/>
      <c r="BC24" s="3"/>
      <c r="BD24" s="17"/>
      <c r="BE24" s="3"/>
      <c r="BF24" s="17"/>
      <c r="BG24" s="3"/>
      <c r="BH24" s="17"/>
      <c r="BI24" s="3"/>
      <c r="BK24" s="56" t="s">
        <v>16</v>
      </c>
      <c r="BL24" s="30"/>
      <c r="BM24" s="21"/>
      <c r="BN24" s="22"/>
      <c r="BO24" s="23"/>
      <c r="BP24" s="24"/>
      <c r="BQ24" s="25"/>
      <c r="BR24" s="26"/>
      <c r="BS24" s="27"/>
      <c r="BT24" s="28"/>
      <c r="BU24" s="22"/>
      <c r="BV24" s="29"/>
    </row>
    <row r="25" spans="1:74" ht="16.5" customHeight="1" x14ac:dyDescent="0.2">
      <c r="A25" s="10" t="s">
        <v>26</v>
      </c>
      <c r="B25" s="19"/>
      <c r="C25" s="4" t="str">
        <f>IF(AND((B25&gt;0),(B$4&gt;0)),(B25/B$4*100),"")</f>
        <v/>
      </c>
      <c r="D25" s="19"/>
      <c r="E25" s="4" t="str">
        <f>IF(AND((D25&gt;0),(D$4&gt;0)),(D25/D$4*100),"")</f>
        <v/>
      </c>
      <c r="F25" s="19"/>
      <c r="G25" s="4" t="str">
        <f>IF(AND((F25&gt;0),(F$4&gt;0)),(F25/F$4*100),"")</f>
        <v/>
      </c>
      <c r="H25" s="19"/>
      <c r="I25" s="4" t="str">
        <f>IF(AND((H25&gt;0),(H$4&gt;0)),(H25/H$4*100),"")</f>
        <v/>
      </c>
      <c r="J25" s="19"/>
      <c r="K25" s="4" t="str">
        <f>IF(AND((J25&gt;0),(J$4&gt;0)),(J25/J$4*100),"")</f>
        <v/>
      </c>
      <c r="L25" s="19"/>
      <c r="M25" s="4" t="str">
        <f>IF(AND((L25&gt;0),(L$4&gt;0)),(L25/L$4*100),"")</f>
        <v/>
      </c>
      <c r="N25" s="19"/>
      <c r="O25" s="4" t="str">
        <f>IF(AND((N25&gt;0),(N$4&gt;0)),(N25/N$4*100),"")</f>
        <v/>
      </c>
      <c r="P25" s="19"/>
      <c r="Q25" s="4" t="str">
        <f>IF(AND((P25&gt;0),(P$4&gt;0)),(P25/P$4*100),"")</f>
        <v/>
      </c>
      <c r="R25" s="19"/>
      <c r="S25" s="4" t="str">
        <f>IF(AND((R25&gt;0),(R$4&gt;0)),(R25/R$4*100),"")</f>
        <v/>
      </c>
      <c r="T25" s="19"/>
      <c r="U25" s="4" t="str">
        <f>IF(AND((T25&gt;0),(T$4&gt;0)),(T25/T$4*100),"")</f>
        <v/>
      </c>
      <c r="V25" s="19"/>
      <c r="W25" s="4" t="str">
        <f>IF(AND((V25&gt;0),(V$4&gt;0)),(V25/V$4*100),"")</f>
        <v/>
      </c>
      <c r="X25" s="19"/>
      <c r="Y25" s="4" t="str">
        <f>IF(AND((X25&gt;0),(X$4&gt;0)),(X25/X$4*100),"")</f>
        <v/>
      </c>
      <c r="Z25" s="19"/>
      <c r="AA25" s="4" t="str">
        <f>IF(AND((Z25&gt;0),(Z$4&gt;0)),(Z25/Z$4*100),"")</f>
        <v/>
      </c>
      <c r="AB25" s="19"/>
      <c r="AC25" s="4" t="str">
        <f>IF(AND((AB25&gt;0),(AB$4&gt;0)),(AB25/AB$4*100),"")</f>
        <v/>
      </c>
      <c r="AD25" s="19"/>
      <c r="AE25" s="4" t="str">
        <f t="shared" ref="AE25:AE26" si="151">IF(AND((AD25&gt;0),(AD$4&gt;0)),(AD25/AD$4*100),"")</f>
        <v/>
      </c>
      <c r="AF25" s="19"/>
      <c r="AG25" s="4" t="str">
        <f t="shared" ref="AG25:AG26" si="152">IF(AND((AF25&gt;0),(AF$4&gt;0)),(AF25/AF$4*100),"")</f>
        <v/>
      </c>
      <c r="AH25" s="19"/>
      <c r="AI25" s="4" t="str">
        <f t="shared" ref="AI25:AI26" si="153">IF(AND((AH25&gt;0),(AH$4&gt;0)),(AH25/AH$4*100),"")</f>
        <v/>
      </c>
      <c r="AJ25" s="19"/>
      <c r="AK25" s="4" t="str">
        <f t="shared" ref="AK25:AK26" si="154">IF(AND((AJ25&gt;0),(AJ$4&gt;0)),(AJ25/AJ$4*100),"")</f>
        <v/>
      </c>
      <c r="AL25" s="19"/>
      <c r="AM25" s="4" t="str">
        <f t="shared" ref="AM25:AM26" si="155">IF(AND((AL25&gt;0),(AL$4&gt;0)),(AL25/AL$4*100),"")</f>
        <v/>
      </c>
      <c r="AN25" s="19"/>
      <c r="AO25" s="4" t="str">
        <f t="shared" ref="AO25:AO26" si="156">IF(AND((AN25&gt;0),(AN$4&gt;0)),(AN25/AN$4*100),"")</f>
        <v/>
      </c>
      <c r="AP25" s="19"/>
      <c r="AQ25" s="4" t="str">
        <f t="shared" ref="AQ25:AQ26" si="157">IF(AND((AP25&gt;0),(AP$4&gt;0)),(AP25/AP$4*100),"")</f>
        <v/>
      </c>
      <c r="AR25" s="19"/>
      <c r="AS25" s="4" t="str">
        <f t="shared" ref="AS25:AS26" si="158">IF(AND((AR25&gt;0),(AR$4&gt;0)),(AR25/AR$4*100),"")</f>
        <v/>
      </c>
      <c r="AT25" s="19"/>
      <c r="AU25" s="4" t="str">
        <f t="shared" ref="AU25:AU26" si="159">IF(AND((AT25&gt;0),(AT$4&gt;0)),(AT25/AT$4*100),"")</f>
        <v/>
      </c>
      <c r="AV25" s="19"/>
      <c r="AW25" s="4" t="str">
        <f t="shared" ref="AW25:AW26" si="160">IF(AND((AV25&gt;0),(AV$4&gt;0)),(AV25/AV$4*100),"")</f>
        <v/>
      </c>
      <c r="AX25" s="19"/>
      <c r="AY25" s="4" t="str">
        <f t="shared" ref="AY25:AY26" si="161">IF(AND((AX25&gt;0),(AX$4&gt;0)),(AX25/AX$4*100),"")</f>
        <v/>
      </c>
      <c r="AZ25" s="19"/>
      <c r="BA25" s="4" t="str">
        <f t="shared" ref="BA25:BA26" si="162">IF(AND((AZ25&gt;0),(AZ$4&gt;0)),(AZ25/AZ$4*100),"")</f>
        <v/>
      </c>
      <c r="BB25" s="19"/>
      <c r="BC25" s="4" t="str">
        <f t="shared" ref="BC25:BC26" si="163">IF(AND((BB25&gt;0),(BB$4&gt;0)),(BB25/BB$4*100),"")</f>
        <v/>
      </c>
      <c r="BD25" s="19"/>
      <c r="BE25" s="4" t="str">
        <f t="shared" ref="BE25:BE26" si="164">IF(AND((BD25&gt;0),(BD$4&gt;0)),(BD25/BD$4*100),"")</f>
        <v/>
      </c>
      <c r="BF25" s="19"/>
      <c r="BG25" s="4" t="str">
        <f t="shared" ref="BG25:BG26" si="165">IF(AND((BF25&gt;0),(BF$4&gt;0)),(BF25/BF$4*100),"")</f>
        <v/>
      </c>
      <c r="BH25" s="19"/>
      <c r="BI25" s="4" t="str">
        <f t="shared" ref="BI25:BI26" si="166">IF(AND((BH25&gt;0),(BH$4&gt;0)),(BH25/BH$4*100),"")</f>
        <v/>
      </c>
      <c r="BK25" s="57" t="s">
        <v>26</v>
      </c>
      <c r="BL25" s="30">
        <f t="shared" si="16"/>
        <v>0</v>
      </c>
      <c r="BM25" s="31" t="str">
        <f t="shared" si="17"/>
        <v/>
      </c>
      <c r="BN25" s="32" t="str">
        <f t="shared" si="18"/>
        <v>?</v>
      </c>
      <c r="BO25" s="33" t="str">
        <f t="shared" si="19"/>
        <v/>
      </c>
      <c r="BP25" s="34" t="str">
        <f t="shared" si="20"/>
        <v/>
      </c>
      <c r="BQ25" s="35" t="str">
        <f t="shared" si="40"/>
        <v>?</v>
      </c>
      <c r="BR25" s="36" t="str">
        <f t="shared" si="21"/>
        <v/>
      </c>
      <c r="BS25" s="37" t="str">
        <f t="shared" si="22"/>
        <v>?</v>
      </c>
      <c r="BT25" s="38" t="str">
        <f t="shared" si="22"/>
        <v>?</v>
      </c>
      <c r="BU25" s="32" t="str">
        <f t="shared" si="23"/>
        <v>?</v>
      </c>
      <c r="BV25" s="39" t="str">
        <f t="shared" si="23"/>
        <v>?</v>
      </c>
    </row>
    <row r="26" spans="1:74" ht="16.5" customHeight="1" x14ac:dyDescent="0.2">
      <c r="A26" s="10" t="s">
        <v>27</v>
      </c>
      <c r="B26" s="19"/>
      <c r="C26" s="4" t="str">
        <f>IF(AND((B26&gt;0),(B$4&gt;0)),(B26/B$4*100),"")</f>
        <v/>
      </c>
      <c r="D26" s="19"/>
      <c r="E26" s="4" t="str">
        <f>IF(AND((D26&gt;0),(D$4&gt;0)),(D26/D$4*100),"")</f>
        <v/>
      </c>
      <c r="F26" s="19"/>
      <c r="G26" s="4" t="str">
        <f>IF(AND((F26&gt;0),(F$4&gt;0)),(F26/F$4*100),"")</f>
        <v/>
      </c>
      <c r="H26" s="19"/>
      <c r="I26" s="4" t="str">
        <f>IF(AND((H26&gt;0),(H$4&gt;0)),(H26/H$4*100),"")</f>
        <v/>
      </c>
      <c r="J26" s="19"/>
      <c r="K26" s="4" t="str">
        <f>IF(AND((J26&gt;0),(J$4&gt;0)),(J26/J$4*100),"")</f>
        <v/>
      </c>
      <c r="L26" s="19"/>
      <c r="M26" s="4" t="str">
        <f>IF(AND((L26&gt;0),(L$4&gt;0)),(L26/L$4*100),"")</f>
        <v/>
      </c>
      <c r="N26" s="19"/>
      <c r="O26" s="4" t="str">
        <f>IF(AND((N26&gt;0),(N$4&gt;0)),(N26/N$4*100),"")</f>
        <v/>
      </c>
      <c r="P26" s="19"/>
      <c r="Q26" s="4" t="str">
        <f>IF(AND((P26&gt;0),(P$4&gt;0)),(P26/P$4*100),"")</f>
        <v/>
      </c>
      <c r="R26" s="19"/>
      <c r="S26" s="4" t="str">
        <f>IF(AND((R26&gt;0),(R$4&gt;0)),(R26/R$4*100),"")</f>
        <v/>
      </c>
      <c r="T26" s="19"/>
      <c r="U26" s="4" t="str">
        <f>IF(AND((T26&gt;0),(T$4&gt;0)),(T26/T$4*100),"")</f>
        <v/>
      </c>
      <c r="V26" s="19"/>
      <c r="W26" s="4" t="str">
        <f>IF(AND((V26&gt;0),(V$4&gt;0)),(V26/V$4*100),"")</f>
        <v/>
      </c>
      <c r="X26" s="19"/>
      <c r="Y26" s="4" t="str">
        <f>IF(AND((X26&gt;0),(X$4&gt;0)),(X26/X$4*100),"")</f>
        <v/>
      </c>
      <c r="Z26" s="19"/>
      <c r="AA26" s="4" t="str">
        <f>IF(AND((Z26&gt;0),(Z$4&gt;0)),(Z26/Z$4*100),"")</f>
        <v/>
      </c>
      <c r="AB26" s="19"/>
      <c r="AC26" s="4" t="str">
        <f>IF(AND((AB26&gt;0),(AB$4&gt;0)),(AB26/AB$4*100),"")</f>
        <v/>
      </c>
      <c r="AD26" s="19"/>
      <c r="AE26" s="4" t="str">
        <f t="shared" si="151"/>
        <v/>
      </c>
      <c r="AF26" s="19"/>
      <c r="AG26" s="4" t="str">
        <f t="shared" si="152"/>
        <v/>
      </c>
      <c r="AH26" s="19"/>
      <c r="AI26" s="4" t="str">
        <f t="shared" si="153"/>
        <v/>
      </c>
      <c r="AJ26" s="19"/>
      <c r="AK26" s="4" t="str">
        <f t="shared" si="154"/>
        <v/>
      </c>
      <c r="AL26" s="19"/>
      <c r="AM26" s="4" t="str">
        <f t="shared" si="155"/>
        <v/>
      </c>
      <c r="AN26" s="19"/>
      <c r="AO26" s="4" t="str">
        <f t="shared" si="156"/>
        <v/>
      </c>
      <c r="AP26" s="19"/>
      <c r="AQ26" s="4" t="str">
        <f t="shared" si="157"/>
        <v/>
      </c>
      <c r="AR26" s="19"/>
      <c r="AS26" s="4" t="str">
        <f t="shared" si="158"/>
        <v/>
      </c>
      <c r="AT26" s="19"/>
      <c r="AU26" s="4" t="str">
        <f t="shared" si="159"/>
        <v/>
      </c>
      <c r="AV26" s="19"/>
      <c r="AW26" s="4" t="str">
        <f t="shared" si="160"/>
        <v/>
      </c>
      <c r="AX26" s="19"/>
      <c r="AY26" s="4" t="str">
        <f t="shared" si="161"/>
        <v/>
      </c>
      <c r="AZ26" s="19"/>
      <c r="BA26" s="4" t="str">
        <f t="shared" si="162"/>
        <v/>
      </c>
      <c r="BB26" s="19"/>
      <c r="BC26" s="4" t="str">
        <f t="shared" si="163"/>
        <v/>
      </c>
      <c r="BD26" s="19"/>
      <c r="BE26" s="4" t="str">
        <f t="shared" si="164"/>
        <v/>
      </c>
      <c r="BF26" s="19"/>
      <c r="BG26" s="4" t="str">
        <f t="shared" si="165"/>
        <v/>
      </c>
      <c r="BH26" s="19"/>
      <c r="BI26" s="4" t="str">
        <f t="shared" si="166"/>
        <v/>
      </c>
      <c r="BK26" s="57" t="s">
        <v>27</v>
      </c>
      <c r="BL26" s="30">
        <f t="shared" si="16"/>
        <v>0</v>
      </c>
      <c r="BM26" s="31" t="str">
        <f t="shared" si="17"/>
        <v/>
      </c>
      <c r="BN26" s="32" t="str">
        <f t="shared" si="18"/>
        <v>?</v>
      </c>
      <c r="BO26" s="33" t="str">
        <f t="shared" si="19"/>
        <v/>
      </c>
      <c r="BP26" s="34" t="str">
        <f t="shared" si="20"/>
        <v/>
      </c>
      <c r="BQ26" s="35" t="str">
        <f t="shared" si="40"/>
        <v>?</v>
      </c>
      <c r="BR26" s="36" t="str">
        <f t="shared" si="21"/>
        <v/>
      </c>
      <c r="BS26" s="37" t="str">
        <f t="shared" si="22"/>
        <v>?</v>
      </c>
      <c r="BT26" s="38" t="str">
        <f t="shared" si="22"/>
        <v>?</v>
      </c>
      <c r="BU26" s="32" t="str">
        <f t="shared" si="23"/>
        <v>?</v>
      </c>
      <c r="BV26" s="39" t="str">
        <f t="shared" si="23"/>
        <v>?</v>
      </c>
    </row>
    <row r="27" spans="1:74" ht="16.5" customHeight="1" x14ac:dyDescent="0.2">
      <c r="A27" s="10" t="s">
        <v>65</v>
      </c>
      <c r="B27" s="68"/>
      <c r="C27" s="4" t="s">
        <v>3</v>
      </c>
      <c r="D27" s="68" t="str">
        <f>IF(AND((D26&gt;0),(D25&gt;0)),(D26/D25),"")</f>
        <v/>
      </c>
      <c r="E27" s="4" t="s">
        <v>3</v>
      </c>
      <c r="F27" s="68" t="str">
        <f>IF(AND((F26&gt;0),(F25&gt;0)),(F26/F25),"")</f>
        <v/>
      </c>
      <c r="G27" s="4" t="s">
        <v>3</v>
      </c>
      <c r="H27" s="68" t="str">
        <f>IF(AND((H26&gt;0),(H25&gt;0)),(H26/H25),"")</f>
        <v/>
      </c>
      <c r="I27" s="4" t="s">
        <v>3</v>
      </c>
      <c r="J27" s="68" t="str">
        <f>IF(AND((J26&gt;0),(J25&gt;0)),(J26/J25),"")</f>
        <v/>
      </c>
      <c r="K27" s="4" t="s">
        <v>3</v>
      </c>
      <c r="L27" s="68" t="str">
        <f>IF(AND((L26&gt;0),(L25&gt;0)),(L26/L25),"")</f>
        <v/>
      </c>
      <c r="M27" s="4" t="s">
        <v>3</v>
      </c>
      <c r="N27" s="68" t="str">
        <f>IF(AND((N26&gt;0),(N25&gt;0)),(N26/N25),"")</f>
        <v/>
      </c>
      <c r="O27" s="4" t="s">
        <v>3</v>
      </c>
      <c r="P27" s="68" t="str">
        <f>IF(AND((P26&gt;0),(P25&gt;0)),(P26/P25),"")</f>
        <v/>
      </c>
      <c r="Q27" s="4" t="s">
        <v>3</v>
      </c>
      <c r="R27" s="68" t="str">
        <f>IF(AND((R26&gt;0),(R25&gt;0)),(R26/R25),"")</f>
        <v/>
      </c>
      <c r="S27" s="4" t="s">
        <v>3</v>
      </c>
      <c r="T27" s="68" t="str">
        <f>IF(AND((T26&gt;0),(T25&gt;0)),(T26/T25),"")</f>
        <v/>
      </c>
      <c r="U27" s="4" t="s">
        <v>3</v>
      </c>
      <c r="V27" s="68" t="str">
        <f>IF(AND((V26&gt;0),(V25&gt;0)),(V26/V25),"")</f>
        <v/>
      </c>
      <c r="W27" s="4" t="s">
        <v>3</v>
      </c>
      <c r="X27" s="68" t="str">
        <f>IF(AND((X26&gt;0),(X25&gt;0)),(X26/X25),"")</f>
        <v/>
      </c>
      <c r="Y27" s="4" t="s">
        <v>3</v>
      </c>
      <c r="Z27" s="68" t="str">
        <f>IF(AND((Z26&gt;0),(Z25&gt;0)),(Z26/Z25),"")</f>
        <v/>
      </c>
      <c r="AA27" s="4" t="s">
        <v>3</v>
      </c>
      <c r="AB27" s="68" t="str">
        <f>IF(AND((AB26&gt;0),(AB25&gt;0)),(AB26/AB25),"")</f>
        <v/>
      </c>
      <c r="AC27" s="4" t="s">
        <v>3</v>
      </c>
      <c r="AD27" s="68" t="str">
        <f t="shared" ref="AD27" si="167">IF(AND((AD26&gt;0),(AD25&gt;0)),(AD26/AD25),"")</f>
        <v/>
      </c>
      <c r="AE27" s="4" t="s">
        <v>3</v>
      </c>
      <c r="AF27" s="68" t="str">
        <f t="shared" ref="AF27" si="168">IF(AND((AF26&gt;0),(AF25&gt;0)),(AF26/AF25),"")</f>
        <v/>
      </c>
      <c r="AG27" s="4" t="s">
        <v>3</v>
      </c>
      <c r="AH27" s="68" t="str">
        <f t="shared" ref="AH27" si="169">IF(AND((AH26&gt;0),(AH25&gt;0)),(AH26/AH25),"")</f>
        <v/>
      </c>
      <c r="AI27" s="4" t="s">
        <v>3</v>
      </c>
      <c r="AJ27" s="68" t="str">
        <f t="shared" ref="AJ27" si="170">IF(AND((AJ26&gt;0),(AJ25&gt;0)),(AJ26/AJ25),"")</f>
        <v/>
      </c>
      <c r="AK27" s="4" t="s">
        <v>3</v>
      </c>
      <c r="AL27" s="68" t="str">
        <f t="shared" ref="AL27" si="171">IF(AND((AL26&gt;0),(AL25&gt;0)),(AL26/AL25),"")</f>
        <v/>
      </c>
      <c r="AM27" s="4" t="s">
        <v>3</v>
      </c>
      <c r="AN27" s="68" t="str">
        <f t="shared" ref="AN27" si="172">IF(AND((AN26&gt;0),(AN25&gt;0)),(AN26/AN25),"")</f>
        <v/>
      </c>
      <c r="AO27" s="4" t="s">
        <v>3</v>
      </c>
      <c r="AP27" s="68" t="str">
        <f t="shared" ref="AP27" si="173">IF(AND((AP26&gt;0),(AP25&gt;0)),(AP26/AP25),"")</f>
        <v/>
      </c>
      <c r="AQ27" s="4" t="s">
        <v>3</v>
      </c>
      <c r="AR27" s="68" t="str">
        <f t="shared" ref="AR27" si="174">IF(AND((AR26&gt;0),(AR25&gt;0)),(AR26/AR25),"")</f>
        <v/>
      </c>
      <c r="AS27" s="4" t="s">
        <v>3</v>
      </c>
      <c r="AT27" s="68" t="str">
        <f t="shared" ref="AT27" si="175">IF(AND((AT26&gt;0),(AT25&gt;0)),(AT26/AT25),"")</f>
        <v/>
      </c>
      <c r="AU27" s="4" t="s">
        <v>3</v>
      </c>
      <c r="AV27" s="68" t="str">
        <f t="shared" ref="AV27" si="176">IF(AND((AV26&gt;0),(AV25&gt;0)),(AV26/AV25),"")</f>
        <v/>
      </c>
      <c r="AW27" s="4" t="s">
        <v>3</v>
      </c>
      <c r="AX27" s="68" t="str">
        <f t="shared" ref="AX27" si="177">IF(AND((AX26&gt;0),(AX25&gt;0)),(AX26/AX25),"")</f>
        <v/>
      </c>
      <c r="AY27" s="4" t="s">
        <v>3</v>
      </c>
      <c r="AZ27" s="68" t="str">
        <f t="shared" ref="AZ27" si="178">IF(AND((AZ26&gt;0),(AZ25&gt;0)),(AZ26/AZ25),"")</f>
        <v/>
      </c>
      <c r="BA27" s="4" t="s">
        <v>3</v>
      </c>
      <c r="BB27" s="68" t="str">
        <f t="shared" ref="BB27" si="179">IF(AND((BB26&gt;0),(BB25&gt;0)),(BB26/BB25),"")</f>
        <v/>
      </c>
      <c r="BC27" s="4" t="s">
        <v>3</v>
      </c>
      <c r="BD27" s="68" t="str">
        <f t="shared" ref="BD27" si="180">IF(AND((BD26&gt;0),(BD25&gt;0)),(BD26/BD25),"")</f>
        <v/>
      </c>
      <c r="BE27" s="4" t="s">
        <v>3</v>
      </c>
      <c r="BF27" s="68" t="str">
        <f t="shared" ref="BF27" si="181">IF(AND((BF26&gt;0),(BF25&gt;0)),(BF26/BF25),"")</f>
        <v/>
      </c>
      <c r="BG27" s="4" t="s">
        <v>3</v>
      </c>
      <c r="BH27" s="68" t="str">
        <f t="shared" ref="BH27" si="182">IF(AND((BH26&gt;0),(BH25&gt;0)),(BH26/BH25),"")</f>
        <v/>
      </c>
      <c r="BI27" s="4" t="s">
        <v>3</v>
      </c>
      <c r="BK27" s="57" t="s">
        <v>28</v>
      </c>
      <c r="BL27" s="30">
        <f t="shared" si="16"/>
        <v>0</v>
      </c>
      <c r="BM27" s="40" t="str">
        <f t="shared" si="17"/>
        <v/>
      </c>
      <c r="BN27" s="22" t="str">
        <f t="shared" si="18"/>
        <v>?</v>
      </c>
      <c r="BO27" s="41" t="str">
        <f t="shared" si="19"/>
        <v/>
      </c>
      <c r="BP27" s="24" t="str">
        <f t="shared" si="20"/>
        <v/>
      </c>
      <c r="BQ27" s="6" t="s">
        <v>3</v>
      </c>
      <c r="BR27" s="26" t="str">
        <f t="shared" si="21"/>
        <v/>
      </c>
      <c r="BS27" s="42" t="str">
        <f t="shared" si="22"/>
        <v>?</v>
      </c>
      <c r="BT27" s="28" t="s">
        <v>3</v>
      </c>
      <c r="BU27" s="43" t="str">
        <f t="shared" si="23"/>
        <v>?</v>
      </c>
      <c r="BV27" s="29" t="s">
        <v>3</v>
      </c>
    </row>
    <row r="28" spans="1:74" ht="16.5" customHeight="1" x14ac:dyDescent="0.2">
      <c r="A28" s="15" t="s">
        <v>64</v>
      </c>
      <c r="B28" s="17"/>
      <c r="C28" s="3"/>
      <c r="D28" s="17"/>
      <c r="E28" s="3"/>
      <c r="F28" s="17"/>
      <c r="G28" s="3"/>
      <c r="H28" s="17"/>
      <c r="I28" s="3"/>
      <c r="J28" s="17"/>
      <c r="K28" s="3"/>
      <c r="L28" s="17"/>
      <c r="M28" s="3"/>
      <c r="N28" s="17"/>
      <c r="O28" s="3"/>
      <c r="P28" s="17"/>
      <c r="Q28" s="3"/>
      <c r="R28" s="17"/>
      <c r="S28" s="3"/>
      <c r="T28" s="17"/>
      <c r="U28" s="3"/>
      <c r="V28" s="17"/>
      <c r="W28" s="3"/>
      <c r="X28" s="17"/>
      <c r="Y28" s="3"/>
      <c r="Z28" s="17"/>
      <c r="AA28" s="3"/>
      <c r="AB28" s="17"/>
      <c r="AC28" s="3"/>
      <c r="AD28" s="17"/>
      <c r="AE28" s="3"/>
      <c r="AF28" s="17"/>
      <c r="AG28" s="3"/>
      <c r="AH28" s="17"/>
      <c r="AI28" s="3"/>
      <c r="AJ28" s="17"/>
      <c r="AK28" s="3"/>
      <c r="AL28" s="17"/>
      <c r="AM28" s="3"/>
      <c r="AN28" s="17"/>
      <c r="AO28" s="3"/>
      <c r="AP28" s="17"/>
      <c r="AQ28" s="3"/>
      <c r="AR28" s="17"/>
      <c r="AS28" s="3"/>
      <c r="AT28" s="17"/>
      <c r="AU28" s="3"/>
      <c r="AV28" s="17"/>
      <c r="AW28" s="3"/>
      <c r="AX28" s="17"/>
      <c r="AY28" s="3"/>
      <c r="AZ28" s="17"/>
      <c r="BA28" s="3"/>
      <c r="BB28" s="17"/>
      <c r="BC28" s="3"/>
      <c r="BD28" s="17"/>
      <c r="BE28" s="3"/>
      <c r="BF28" s="17"/>
      <c r="BG28" s="3"/>
      <c r="BH28" s="17"/>
      <c r="BI28" s="3"/>
      <c r="BK28" s="56" t="s">
        <v>17</v>
      </c>
      <c r="BL28" s="30"/>
      <c r="BM28" s="21"/>
      <c r="BN28" s="22"/>
      <c r="BO28" s="23"/>
      <c r="BP28" s="24"/>
      <c r="BQ28" s="25"/>
      <c r="BR28" s="26"/>
      <c r="BS28" s="27"/>
      <c r="BT28" s="28"/>
      <c r="BU28" s="22"/>
      <c r="BV28" s="29"/>
    </row>
    <row r="29" spans="1:74" ht="16.5" customHeight="1" x14ac:dyDescent="0.2">
      <c r="A29" s="10" t="s">
        <v>26</v>
      </c>
      <c r="B29" s="19"/>
      <c r="C29" s="4" t="str">
        <f>IF(AND((B29&gt;0),(B$4&gt;0)),(B29/B$4*100),"")</f>
        <v/>
      </c>
      <c r="D29" s="19"/>
      <c r="E29" s="4" t="str">
        <f>IF(AND((D29&gt;0),(D$4&gt;0)),(D29/D$4*100),"")</f>
        <v/>
      </c>
      <c r="F29" s="19"/>
      <c r="G29" s="4" t="str">
        <f>IF(AND((F29&gt;0),(F$4&gt;0)),(F29/F$4*100),"")</f>
        <v/>
      </c>
      <c r="H29" s="19"/>
      <c r="I29" s="4" t="str">
        <f>IF(AND((H29&gt;0),(H$4&gt;0)),(H29/H$4*100),"")</f>
        <v/>
      </c>
      <c r="J29" s="19"/>
      <c r="K29" s="4" t="str">
        <f>IF(AND((J29&gt;0),(J$4&gt;0)),(J29/J$4*100),"")</f>
        <v/>
      </c>
      <c r="L29" s="19"/>
      <c r="M29" s="4" t="str">
        <f>IF(AND((L29&gt;0),(L$4&gt;0)),(L29/L$4*100),"")</f>
        <v/>
      </c>
      <c r="N29" s="19"/>
      <c r="O29" s="4" t="str">
        <f>IF(AND((N29&gt;0),(N$4&gt;0)),(N29/N$4*100),"")</f>
        <v/>
      </c>
      <c r="P29" s="19"/>
      <c r="Q29" s="4" t="str">
        <f>IF(AND((P29&gt;0),(P$4&gt;0)),(P29/P$4*100),"")</f>
        <v/>
      </c>
      <c r="R29" s="19"/>
      <c r="S29" s="4" t="str">
        <f>IF(AND((R29&gt;0),(R$4&gt;0)),(R29/R$4*100),"")</f>
        <v/>
      </c>
      <c r="T29" s="19"/>
      <c r="U29" s="4" t="str">
        <f>IF(AND((T29&gt;0),(T$4&gt;0)),(T29/T$4*100),"")</f>
        <v/>
      </c>
      <c r="V29" s="19"/>
      <c r="W29" s="4" t="str">
        <f>IF(AND((V29&gt;0),(V$4&gt;0)),(V29/V$4*100),"")</f>
        <v/>
      </c>
      <c r="X29" s="19"/>
      <c r="Y29" s="4" t="str">
        <f>IF(AND((X29&gt;0),(X$4&gt;0)),(X29/X$4*100),"")</f>
        <v/>
      </c>
      <c r="Z29" s="19"/>
      <c r="AA29" s="4" t="str">
        <f>IF(AND((Z29&gt;0),(Z$4&gt;0)),(Z29/Z$4*100),"")</f>
        <v/>
      </c>
      <c r="AB29" s="19"/>
      <c r="AC29" s="4" t="str">
        <f>IF(AND((AB29&gt;0),(AB$4&gt;0)),(AB29/AB$4*100),"")</f>
        <v/>
      </c>
      <c r="AD29" s="19"/>
      <c r="AE29" s="4" t="str">
        <f t="shared" ref="AE29:AE30" si="183">IF(AND((AD29&gt;0),(AD$4&gt;0)),(AD29/AD$4*100),"")</f>
        <v/>
      </c>
      <c r="AF29" s="19"/>
      <c r="AG29" s="4" t="str">
        <f t="shared" ref="AG29:AG30" si="184">IF(AND((AF29&gt;0),(AF$4&gt;0)),(AF29/AF$4*100),"")</f>
        <v/>
      </c>
      <c r="AH29" s="19"/>
      <c r="AI29" s="4" t="str">
        <f t="shared" ref="AI29:AI30" si="185">IF(AND((AH29&gt;0),(AH$4&gt;0)),(AH29/AH$4*100),"")</f>
        <v/>
      </c>
      <c r="AJ29" s="19"/>
      <c r="AK29" s="4" t="str">
        <f t="shared" ref="AK29:AK30" si="186">IF(AND((AJ29&gt;0),(AJ$4&gt;0)),(AJ29/AJ$4*100),"")</f>
        <v/>
      </c>
      <c r="AL29" s="19"/>
      <c r="AM29" s="4" t="str">
        <f t="shared" ref="AM29:AM30" si="187">IF(AND((AL29&gt;0),(AL$4&gt;0)),(AL29/AL$4*100),"")</f>
        <v/>
      </c>
      <c r="AN29" s="19"/>
      <c r="AO29" s="4" t="str">
        <f t="shared" ref="AO29:AO30" si="188">IF(AND((AN29&gt;0),(AN$4&gt;0)),(AN29/AN$4*100),"")</f>
        <v/>
      </c>
      <c r="AP29" s="19"/>
      <c r="AQ29" s="4" t="str">
        <f t="shared" ref="AQ29:AQ30" si="189">IF(AND((AP29&gt;0),(AP$4&gt;0)),(AP29/AP$4*100),"")</f>
        <v/>
      </c>
      <c r="AR29" s="19"/>
      <c r="AS29" s="4" t="str">
        <f t="shared" ref="AS29:AS30" si="190">IF(AND((AR29&gt;0),(AR$4&gt;0)),(AR29/AR$4*100),"")</f>
        <v/>
      </c>
      <c r="AT29" s="19"/>
      <c r="AU29" s="4" t="str">
        <f t="shared" ref="AU29:AU30" si="191">IF(AND((AT29&gt;0),(AT$4&gt;0)),(AT29/AT$4*100),"")</f>
        <v/>
      </c>
      <c r="AV29" s="19"/>
      <c r="AW29" s="4" t="str">
        <f t="shared" ref="AW29:AW30" si="192">IF(AND((AV29&gt;0),(AV$4&gt;0)),(AV29/AV$4*100),"")</f>
        <v/>
      </c>
      <c r="AX29" s="19"/>
      <c r="AY29" s="4" t="str">
        <f t="shared" ref="AY29:AY30" si="193">IF(AND((AX29&gt;0),(AX$4&gt;0)),(AX29/AX$4*100),"")</f>
        <v/>
      </c>
      <c r="AZ29" s="19"/>
      <c r="BA29" s="4" t="str">
        <f t="shared" ref="BA29:BA30" si="194">IF(AND((AZ29&gt;0),(AZ$4&gt;0)),(AZ29/AZ$4*100),"")</f>
        <v/>
      </c>
      <c r="BB29" s="19"/>
      <c r="BC29" s="4" t="str">
        <f t="shared" ref="BC29:BC30" si="195">IF(AND((BB29&gt;0),(BB$4&gt;0)),(BB29/BB$4*100),"")</f>
        <v/>
      </c>
      <c r="BD29" s="19"/>
      <c r="BE29" s="4" t="str">
        <f t="shared" ref="BE29:BE30" si="196">IF(AND((BD29&gt;0),(BD$4&gt;0)),(BD29/BD$4*100),"")</f>
        <v/>
      </c>
      <c r="BF29" s="19"/>
      <c r="BG29" s="4" t="str">
        <f t="shared" ref="BG29:BG30" si="197">IF(AND((BF29&gt;0),(BF$4&gt;0)),(BF29/BF$4*100),"")</f>
        <v/>
      </c>
      <c r="BH29" s="19"/>
      <c r="BI29" s="4" t="str">
        <f t="shared" ref="BI29:BI30" si="198">IF(AND((BH29&gt;0),(BH$4&gt;0)),(BH29/BH$4*100),"")</f>
        <v/>
      </c>
      <c r="BK29" s="57" t="s">
        <v>26</v>
      </c>
      <c r="BL29" s="30">
        <f t="shared" si="16"/>
        <v>0</v>
      </c>
      <c r="BM29" s="31" t="str">
        <f t="shared" si="17"/>
        <v/>
      </c>
      <c r="BN29" s="32" t="str">
        <f t="shared" si="18"/>
        <v>?</v>
      </c>
      <c r="BO29" s="33" t="str">
        <f t="shared" si="19"/>
        <v/>
      </c>
      <c r="BP29" s="34" t="str">
        <f t="shared" si="20"/>
        <v/>
      </c>
      <c r="BQ29" s="35" t="str">
        <f t="shared" si="40"/>
        <v>?</v>
      </c>
      <c r="BR29" s="36" t="str">
        <f t="shared" si="21"/>
        <v/>
      </c>
      <c r="BS29" s="37" t="str">
        <f t="shared" si="22"/>
        <v>?</v>
      </c>
      <c r="BT29" s="38" t="str">
        <f t="shared" si="22"/>
        <v>?</v>
      </c>
      <c r="BU29" s="32" t="str">
        <f t="shared" si="23"/>
        <v>?</v>
      </c>
      <c r="BV29" s="39" t="str">
        <f t="shared" si="23"/>
        <v>?</v>
      </c>
    </row>
    <row r="30" spans="1:74" ht="16.5" customHeight="1" x14ac:dyDescent="0.2">
      <c r="A30" s="10" t="s">
        <v>27</v>
      </c>
      <c r="B30" s="19"/>
      <c r="C30" s="4" t="str">
        <f>IF(AND((B30&gt;0),(B$4&gt;0)),(B30/B$4*100),"")</f>
        <v/>
      </c>
      <c r="D30" s="19"/>
      <c r="E30" s="4" t="str">
        <f>IF(AND((D30&gt;0),(D$4&gt;0)),(D30/D$4*100),"")</f>
        <v/>
      </c>
      <c r="F30" s="19"/>
      <c r="G30" s="4" t="str">
        <f>IF(AND((F30&gt;0),(F$4&gt;0)),(F30/F$4*100),"")</f>
        <v/>
      </c>
      <c r="H30" s="19"/>
      <c r="I30" s="4" t="str">
        <f>IF(AND((H30&gt;0),(H$4&gt;0)),(H30/H$4*100),"")</f>
        <v/>
      </c>
      <c r="J30" s="19"/>
      <c r="K30" s="4" t="str">
        <f>IF(AND((J30&gt;0),(J$4&gt;0)),(J30/J$4*100),"")</f>
        <v/>
      </c>
      <c r="L30" s="19"/>
      <c r="M30" s="4" t="str">
        <f>IF(AND((L30&gt;0),(L$4&gt;0)),(L30/L$4*100),"")</f>
        <v/>
      </c>
      <c r="N30" s="19"/>
      <c r="O30" s="4" t="str">
        <f>IF(AND((N30&gt;0),(N$4&gt;0)),(N30/N$4*100),"")</f>
        <v/>
      </c>
      <c r="P30" s="19"/>
      <c r="Q30" s="4" t="str">
        <f>IF(AND((P30&gt;0),(P$4&gt;0)),(P30/P$4*100),"")</f>
        <v/>
      </c>
      <c r="R30" s="19"/>
      <c r="S30" s="4" t="str">
        <f>IF(AND((R30&gt;0),(R$4&gt;0)),(R30/R$4*100),"")</f>
        <v/>
      </c>
      <c r="T30" s="19"/>
      <c r="U30" s="4" t="str">
        <f>IF(AND((T30&gt;0),(T$4&gt;0)),(T30/T$4*100),"")</f>
        <v/>
      </c>
      <c r="V30" s="19"/>
      <c r="W30" s="4" t="str">
        <f>IF(AND((V30&gt;0),(V$4&gt;0)),(V30/V$4*100),"")</f>
        <v/>
      </c>
      <c r="X30" s="19"/>
      <c r="Y30" s="4" t="str">
        <f>IF(AND((X30&gt;0),(X$4&gt;0)),(X30/X$4*100),"")</f>
        <v/>
      </c>
      <c r="Z30" s="19"/>
      <c r="AA30" s="4" t="str">
        <f>IF(AND((Z30&gt;0),(Z$4&gt;0)),(Z30/Z$4*100),"")</f>
        <v/>
      </c>
      <c r="AB30" s="19"/>
      <c r="AC30" s="4" t="str">
        <f>IF(AND((AB30&gt;0),(AB$4&gt;0)),(AB30/AB$4*100),"")</f>
        <v/>
      </c>
      <c r="AD30" s="19"/>
      <c r="AE30" s="4" t="str">
        <f t="shared" si="183"/>
        <v/>
      </c>
      <c r="AF30" s="19"/>
      <c r="AG30" s="4" t="str">
        <f t="shared" si="184"/>
        <v/>
      </c>
      <c r="AH30" s="19"/>
      <c r="AI30" s="4" t="str">
        <f t="shared" si="185"/>
        <v/>
      </c>
      <c r="AJ30" s="19"/>
      <c r="AK30" s="4" t="str">
        <f t="shared" si="186"/>
        <v/>
      </c>
      <c r="AL30" s="19"/>
      <c r="AM30" s="4" t="str">
        <f t="shared" si="187"/>
        <v/>
      </c>
      <c r="AN30" s="19"/>
      <c r="AO30" s="4" t="str">
        <f t="shared" si="188"/>
        <v/>
      </c>
      <c r="AP30" s="19"/>
      <c r="AQ30" s="4" t="str">
        <f t="shared" si="189"/>
        <v/>
      </c>
      <c r="AR30" s="19"/>
      <c r="AS30" s="4" t="str">
        <f t="shared" si="190"/>
        <v/>
      </c>
      <c r="AT30" s="19"/>
      <c r="AU30" s="4" t="str">
        <f t="shared" si="191"/>
        <v/>
      </c>
      <c r="AV30" s="19"/>
      <c r="AW30" s="4" t="str">
        <f t="shared" si="192"/>
        <v/>
      </c>
      <c r="AX30" s="19"/>
      <c r="AY30" s="4" t="str">
        <f t="shared" si="193"/>
        <v/>
      </c>
      <c r="AZ30" s="19"/>
      <c r="BA30" s="4" t="str">
        <f t="shared" si="194"/>
        <v/>
      </c>
      <c r="BB30" s="19"/>
      <c r="BC30" s="4" t="str">
        <f t="shared" si="195"/>
        <v/>
      </c>
      <c r="BD30" s="19"/>
      <c r="BE30" s="4" t="str">
        <f t="shared" si="196"/>
        <v/>
      </c>
      <c r="BF30" s="19"/>
      <c r="BG30" s="4" t="str">
        <f t="shared" si="197"/>
        <v/>
      </c>
      <c r="BH30" s="19"/>
      <c r="BI30" s="4" t="str">
        <f t="shared" si="198"/>
        <v/>
      </c>
      <c r="BK30" s="57" t="s">
        <v>27</v>
      </c>
      <c r="BL30" s="30">
        <f t="shared" si="16"/>
        <v>0</v>
      </c>
      <c r="BM30" s="31" t="str">
        <f t="shared" si="17"/>
        <v/>
      </c>
      <c r="BN30" s="32" t="str">
        <f t="shared" si="18"/>
        <v>?</v>
      </c>
      <c r="BO30" s="33" t="str">
        <f t="shared" si="19"/>
        <v/>
      </c>
      <c r="BP30" s="34" t="str">
        <f t="shared" si="20"/>
        <v/>
      </c>
      <c r="BQ30" s="35" t="str">
        <f t="shared" si="40"/>
        <v>?</v>
      </c>
      <c r="BR30" s="36" t="str">
        <f t="shared" si="21"/>
        <v/>
      </c>
      <c r="BS30" s="37" t="str">
        <f t="shared" si="22"/>
        <v>?</v>
      </c>
      <c r="BT30" s="38" t="str">
        <f t="shared" si="22"/>
        <v>?</v>
      </c>
      <c r="BU30" s="32" t="str">
        <f t="shared" si="23"/>
        <v>?</v>
      </c>
      <c r="BV30" s="39" t="str">
        <f t="shared" si="23"/>
        <v>?</v>
      </c>
    </row>
    <row r="31" spans="1:74" ht="16.5" customHeight="1" thickBot="1" x14ac:dyDescent="0.25">
      <c r="A31" s="10" t="s">
        <v>65</v>
      </c>
      <c r="B31" s="68"/>
      <c r="C31" s="4" t="s">
        <v>3</v>
      </c>
      <c r="D31" s="68" t="str">
        <f>IF(AND((D30&gt;0),(D29&gt;0)),(D30/D29),"")</f>
        <v/>
      </c>
      <c r="E31" s="4" t="s">
        <v>3</v>
      </c>
      <c r="F31" s="68" t="str">
        <f>IF(AND((F30&gt;0),(F29&gt;0)),(F30/F29),"")</f>
        <v/>
      </c>
      <c r="G31" s="4" t="s">
        <v>3</v>
      </c>
      <c r="H31" s="68" t="str">
        <f>IF(AND((H30&gt;0),(H29&gt;0)),(H30/H29),"")</f>
        <v/>
      </c>
      <c r="I31" s="4" t="s">
        <v>3</v>
      </c>
      <c r="J31" s="68" t="str">
        <f>IF(AND((J30&gt;0),(J29&gt;0)),(J30/J29),"")</f>
        <v/>
      </c>
      <c r="K31" s="4" t="s">
        <v>3</v>
      </c>
      <c r="L31" s="68" t="str">
        <f>IF(AND((L30&gt;0),(L29&gt;0)),(L30/L29),"")</f>
        <v/>
      </c>
      <c r="M31" s="4" t="s">
        <v>3</v>
      </c>
      <c r="N31" s="68" t="str">
        <f>IF(AND((N30&gt;0),(N29&gt;0)),(N30/N29),"")</f>
        <v/>
      </c>
      <c r="O31" s="4" t="s">
        <v>3</v>
      </c>
      <c r="P31" s="68" t="str">
        <f>IF(AND((P30&gt;0),(P29&gt;0)),(P30/P29),"")</f>
        <v/>
      </c>
      <c r="Q31" s="4" t="s">
        <v>3</v>
      </c>
      <c r="R31" s="68" t="str">
        <f>IF(AND((R30&gt;0),(R29&gt;0)),(R30/R29),"")</f>
        <v/>
      </c>
      <c r="S31" s="4" t="s">
        <v>3</v>
      </c>
      <c r="T31" s="68" t="str">
        <f>IF(AND((T30&gt;0),(T29&gt;0)),(T30/T29),"")</f>
        <v/>
      </c>
      <c r="U31" s="4" t="s">
        <v>3</v>
      </c>
      <c r="V31" s="68" t="str">
        <f>IF(AND((V30&gt;0),(V29&gt;0)),(V30/V29),"")</f>
        <v/>
      </c>
      <c r="W31" s="4" t="s">
        <v>3</v>
      </c>
      <c r="X31" s="68" t="str">
        <f>IF(AND((X30&gt;0),(X29&gt;0)),(X30/X29),"")</f>
        <v/>
      </c>
      <c r="Y31" s="4" t="s">
        <v>3</v>
      </c>
      <c r="Z31" s="68" t="str">
        <f>IF(AND((Z30&gt;0),(Z29&gt;0)),(Z30/Z29),"")</f>
        <v/>
      </c>
      <c r="AA31" s="4" t="s">
        <v>3</v>
      </c>
      <c r="AB31" s="68" t="str">
        <f>IF(AND((AB30&gt;0),(AB29&gt;0)),(AB30/AB29),"")</f>
        <v/>
      </c>
      <c r="AC31" s="4" t="s">
        <v>3</v>
      </c>
      <c r="AD31" s="68" t="str">
        <f t="shared" ref="AD31" si="199">IF(AND((AD30&gt;0),(AD29&gt;0)),(AD30/AD29),"")</f>
        <v/>
      </c>
      <c r="AE31" s="4" t="s">
        <v>3</v>
      </c>
      <c r="AF31" s="68" t="str">
        <f t="shared" ref="AF31" si="200">IF(AND((AF30&gt;0),(AF29&gt;0)),(AF30/AF29),"")</f>
        <v/>
      </c>
      <c r="AG31" s="4" t="s">
        <v>3</v>
      </c>
      <c r="AH31" s="68" t="str">
        <f t="shared" ref="AH31" si="201">IF(AND((AH30&gt;0),(AH29&gt;0)),(AH30/AH29),"")</f>
        <v/>
      </c>
      <c r="AI31" s="4" t="s">
        <v>3</v>
      </c>
      <c r="AJ31" s="68" t="str">
        <f t="shared" ref="AJ31" si="202">IF(AND((AJ30&gt;0),(AJ29&gt;0)),(AJ30/AJ29),"")</f>
        <v/>
      </c>
      <c r="AK31" s="4" t="s">
        <v>3</v>
      </c>
      <c r="AL31" s="68" t="str">
        <f t="shared" ref="AL31" si="203">IF(AND((AL30&gt;0),(AL29&gt;0)),(AL30/AL29),"")</f>
        <v/>
      </c>
      <c r="AM31" s="4" t="s">
        <v>3</v>
      </c>
      <c r="AN31" s="68" t="str">
        <f t="shared" ref="AN31" si="204">IF(AND((AN30&gt;0),(AN29&gt;0)),(AN30/AN29),"")</f>
        <v/>
      </c>
      <c r="AO31" s="4" t="s">
        <v>3</v>
      </c>
      <c r="AP31" s="68" t="str">
        <f t="shared" ref="AP31" si="205">IF(AND((AP30&gt;0),(AP29&gt;0)),(AP30/AP29),"")</f>
        <v/>
      </c>
      <c r="AQ31" s="4" t="s">
        <v>3</v>
      </c>
      <c r="AR31" s="68" t="str">
        <f t="shared" ref="AR31" si="206">IF(AND((AR30&gt;0),(AR29&gt;0)),(AR30/AR29),"")</f>
        <v/>
      </c>
      <c r="AS31" s="4" t="s">
        <v>3</v>
      </c>
      <c r="AT31" s="68" t="str">
        <f t="shared" ref="AT31" si="207">IF(AND((AT30&gt;0),(AT29&gt;0)),(AT30/AT29),"")</f>
        <v/>
      </c>
      <c r="AU31" s="4" t="s">
        <v>3</v>
      </c>
      <c r="AV31" s="68" t="str">
        <f t="shared" ref="AV31" si="208">IF(AND((AV30&gt;0),(AV29&gt;0)),(AV30/AV29),"")</f>
        <v/>
      </c>
      <c r="AW31" s="4" t="s">
        <v>3</v>
      </c>
      <c r="AX31" s="68" t="str">
        <f t="shared" ref="AX31" si="209">IF(AND((AX30&gt;0),(AX29&gt;0)),(AX30/AX29),"")</f>
        <v/>
      </c>
      <c r="AY31" s="4" t="s">
        <v>3</v>
      </c>
      <c r="AZ31" s="68" t="str">
        <f t="shared" ref="AZ31" si="210">IF(AND((AZ30&gt;0),(AZ29&gt;0)),(AZ30/AZ29),"")</f>
        <v/>
      </c>
      <c r="BA31" s="4" t="s">
        <v>3</v>
      </c>
      <c r="BB31" s="68" t="str">
        <f t="shared" ref="BB31" si="211">IF(AND((BB30&gt;0),(BB29&gt;0)),(BB30/BB29),"")</f>
        <v/>
      </c>
      <c r="BC31" s="4" t="s">
        <v>3</v>
      </c>
      <c r="BD31" s="68" t="str">
        <f t="shared" ref="BD31" si="212">IF(AND((BD30&gt;0),(BD29&gt;0)),(BD30/BD29),"")</f>
        <v/>
      </c>
      <c r="BE31" s="4" t="s">
        <v>3</v>
      </c>
      <c r="BF31" s="68" t="str">
        <f t="shared" ref="BF31" si="213">IF(AND((BF30&gt;0),(BF29&gt;0)),(BF30/BF29),"")</f>
        <v/>
      </c>
      <c r="BG31" s="4" t="s">
        <v>3</v>
      </c>
      <c r="BH31" s="68" t="str">
        <f t="shared" ref="BH31" si="214">IF(AND((BH30&gt;0),(BH29&gt;0)),(BH30/BH29),"")</f>
        <v/>
      </c>
      <c r="BI31" s="4" t="s">
        <v>3</v>
      </c>
      <c r="BK31" s="58" t="s">
        <v>28</v>
      </c>
      <c r="BL31" s="44">
        <f t="shared" si="16"/>
        <v>0</v>
      </c>
      <c r="BM31" s="45" t="str">
        <f t="shared" si="17"/>
        <v/>
      </c>
      <c r="BN31" s="46" t="str">
        <f t="shared" si="18"/>
        <v>?</v>
      </c>
      <c r="BO31" s="47" t="str">
        <f t="shared" si="19"/>
        <v/>
      </c>
      <c r="BP31" s="48" t="str">
        <f t="shared" si="20"/>
        <v/>
      </c>
      <c r="BQ31" s="49" t="s">
        <v>3</v>
      </c>
      <c r="BR31" s="50" t="str">
        <f t="shared" si="21"/>
        <v/>
      </c>
      <c r="BS31" s="51" t="str">
        <f t="shared" si="22"/>
        <v>?</v>
      </c>
      <c r="BT31" s="52" t="s">
        <v>3</v>
      </c>
      <c r="BU31" s="53" t="str">
        <f t="shared" si="23"/>
        <v>?</v>
      </c>
      <c r="BV31" s="54" t="s">
        <v>3</v>
      </c>
    </row>
    <row r="32" spans="1:74" s="90" customFormat="1" x14ac:dyDescent="0.2">
      <c r="A32" s="85"/>
      <c r="B32" s="86"/>
      <c r="C32" s="87"/>
      <c r="D32" s="88"/>
      <c r="E32" s="89"/>
      <c r="F32" s="88"/>
      <c r="G32" s="89"/>
      <c r="H32" s="88"/>
      <c r="I32" s="89"/>
      <c r="J32" s="88"/>
      <c r="K32" s="89"/>
      <c r="L32" s="88"/>
      <c r="M32" s="89"/>
      <c r="N32" s="88"/>
      <c r="O32" s="89"/>
      <c r="P32" s="88"/>
      <c r="Q32" s="89"/>
      <c r="R32" s="88"/>
      <c r="S32" s="89"/>
      <c r="T32" s="88"/>
      <c r="U32" s="89"/>
      <c r="V32" s="88"/>
      <c r="W32" s="89"/>
      <c r="X32" s="88"/>
      <c r="Y32" s="89"/>
      <c r="Z32" s="88"/>
      <c r="AA32" s="89"/>
      <c r="AB32" s="88"/>
      <c r="AC32" s="89"/>
      <c r="AD32" s="88"/>
      <c r="AE32" s="89"/>
      <c r="AF32" s="88"/>
      <c r="AG32" s="89"/>
      <c r="AH32" s="88"/>
      <c r="AI32" s="89"/>
      <c r="AJ32" s="88"/>
      <c r="AK32" s="89"/>
      <c r="AL32" s="88"/>
      <c r="AM32" s="89"/>
      <c r="AN32" s="88"/>
      <c r="AO32" s="89"/>
      <c r="AP32" s="88"/>
      <c r="AQ32" s="89"/>
      <c r="AR32" s="88"/>
      <c r="AS32" s="89"/>
      <c r="AT32" s="88"/>
      <c r="AU32" s="89"/>
      <c r="AV32" s="88"/>
      <c r="AW32" s="89"/>
      <c r="AX32" s="88"/>
      <c r="AY32" s="89"/>
      <c r="AZ32" s="88"/>
      <c r="BA32" s="89"/>
      <c r="BB32" s="88"/>
      <c r="BC32" s="89"/>
      <c r="BD32" s="88"/>
      <c r="BE32" s="89"/>
      <c r="BF32" s="88"/>
      <c r="BG32" s="89"/>
      <c r="BH32" s="88"/>
      <c r="BI32" s="89"/>
      <c r="BK32" s="91"/>
      <c r="BL32" s="92"/>
      <c r="BM32" s="93"/>
      <c r="BN32" s="84"/>
      <c r="BO32" s="94"/>
      <c r="BP32" s="95"/>
      <c r="BQ32" s="96"/>
      <c r="BR32" s="97"/>
      <c r="BS32" s="98"/>
      <c r="BT32" s="96"/>
      <c r="BU32" s="98"/>
      <c r="BV32" s="96"/>
    </row>
  </sheetData>
  <sheetProtection formatCells="0" formatColumns="0" formatRows="0" insertColumns="0" insertRows="0" deleteColumns="0" deleteRows="0"/>
  <mergeCells count="37">
    <mergeCell ref="BS1:BT1"/>
    <mergeCell ref="BU1:BV1"/>
    <mergeCell ref="BM2:BO2"/>
    <mergeCell ref="BP2:BR2"/>
    <mergeCell ref="AX1:AY1"/>
    <mergeCell ref="AZ1:BA1"/>
    <mergeCell ref="BB1:BC1"/>
    <mergeCell ref="BD1:BE1"/>
    <mergeCell ref="BF1:BG1"/>
    <mergeCell ref="BH1:BI1"/>
    <mergeCell ref="BK1:BK2"/>
    <mergeCell ref="BL1:BL2"/>
    <mergeCell ref="BM1:BR1"/>
    <mergeCell ref="AV1:AW1"/>
    <mergeCell ref="Z1:AA1"/>
    <mergeCell ref="AB1:AC1"/>
    <mergeCell ref="AD1:AE1"/>
    <mergeCell ref="AF1:AG1"/>
    <mergeCell ref="AH1:AI1"/>
    <mergeCell ref="AJ1:AK1"/>
    <mergeCell ref="AL1:AM1"/>
    <mergeCell ref="AN1:AO1"/>
    <mergeCell ref="AP1:AQ1"/>
    <mergeCell ref="AR1:AS1"/>
    <mergeCell ref="AT1:AU1"/>
    <mergeCell ref="X1:Y1"/>
    <mergeCell ref="B1:C1"/>
    <mergeCell ref="D1:E1"/>
    <mergeCell ref="F1:G1"/>
    <mergeCell ref="H1:I1"/>
    <mergeCell ref="J1:K1"/>
    <mergeCell ref="L1:M1"/>
    <mergeCell ref="N1:O1"/>
    <mergeCell ref="P1:Q1"/>
    <mergeCell ref="R1:S1"/>
    <mergeCell ref="T1:U1"/>
    <mergeCell ref="V1:W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7C80"/>
  </sheetPr>
  <dimension ref="A1:Z2"/>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2.140625" style="65" bestFit="1" customWidth="1"/>
    <col min="2" max="2" width="16.85546875" style="80" customWidth="1"/>
    <col min="3" max="3" width="9.140625" style="66"/>
    <col min="4" max="4" width="9.140625" style="64" customWidth="1"/>
    <col min="5" max="10" width="9.140625" style="64"/>
    <col min="11" max="11" width="11.28515625" style="64" customWidth="1"/>
    <col min="12" max="14" width="9.140625" style="64"/>
    <col min="15" max="16" width="6.7109375" style="64" customWidth="1"/>
    <col min="17" max="17" width="12.5703125" style="64" customWidth="1"/>
    <col min="18" max="19" width="6.7109375" style="64" customWidth="1"/>
    <col min="20" max="20" width="12.5703125" style="64" customWidth="1"/>
    <col min="21" max="22" width="6.7109375" style="64" customWidth="1"/>
    <col min="23" max="23" width="12.5703125" style="64" customWidth="1"/>
    <col min="24" max="25" width="6.7109375" style="64" customWidth="1"/>
    <col min="26" max="26" width="12.5703125" style="64" customWidth="1"/>
    <col min="27" max="16384" width="9.140625" style="64"/>
  </cols>
  <sheetData>
    <row r="1" spans="1:26" ht="38.25" x14ac:dyDescent="0.2">
      <c r="A1" s="63" t="s">
        <v>46</v>
      </c>
      <c r="B1" s="81" t="s">
        <v>47</v>
      </c>
      <c r="C1" s="67" t="s">
        <v>31</v>
      </c>
      <c r="D1" s="82" t="s">
        <v>4</v>
      </c>
      <c r="E1" s="82" t="s">
        <v>25</v>
      </c>
      <c r="F1" s="82" t="s">
        <v>32</v>
      </c>
      <c r="G1" s="82" t="s">
        <v>33</v>
      </c>
      <c r="H1" s="82" t="s">
        <v>34</v>
      </c>
      <c r="I1" s="82" t="s">
        <v>35</v>
      </c>
      <c r="J1" s="82" t="s">
        <v>36</v>
      </c>
      <c r="K1" s="82" t="s">
        <v>37</v>
      </c>
      <c r="L1" s="82" t="s">
        <v>5</v>
      </c>
      <c r="M1" s="82" t="s">
        <v>6</v>
      </c>
      <c r="N1" s="82" t="s">
        <v>7</v>
      </c>
      <c r="O1" s="82" t="s">
        <v>48</v>
      </c>
      <c r="P1" s="82" t="s">
        <v>49</v>
      </c>
      <c r="Q1" s="82" t="s">
        <v>66</v>
      </c>
      <c r="R1" s="82" t="s">
        <v>50</v>
      </c>
      <c r="S1" s="82" t="s">
        <v>51</v>
      </c>
      <c r="T1" s="82" t="s">
        <v>67</v>
      </c>
      <c r="U1" s="82" t="s">
        <v>52</v>
      </c>
      <c r="V1" s="82" t="s">
        <v>53</v>
      </c>
      <c r="W1" s="82" t="s">
        <v>68</v>
      </c>
      <c r="X1" s="82" t="s">
        <v>54</v>
      </c>
      <c r="Y1" s="82" t="s">
        <v>55</v>
      </c>
      <c r="Z1" s="82" t="s">
        <v>69</v>
      </c>
    </row>
    <row r="2" spans="1:26" x14ac:dyDescent="0.2">
      <c r="A2" s="136" t="str">
        <f>'general info'!D2</f>
        <v>Nebularmis bhutanensis</v>
      </c>
      <c r="B2" s="119" t="str">
        <f>'general info'!D3</f>
        <v>BT.001</v>
      </c>
      <c r="C2" s="99" t="str">
        <f>females!B1</f>
        <v>1 (HOL)</v>
      </c>
      <c r="D2" s="100">
        <f>IF(females!B3&gt;0,females!B3,"")</f>
        <v>241</v>
      </c>
      <c r="E2" s="105">
        <f>IF(females!B4&gt;0,females!B4,"")</f>
        <v>57.8</v>
      </c>
      <c r="F2" s="105">
        <f>IF(females!B6&gt;0,females!B6,"")</f>
        <v>16.5</v>
      </c>
      <c r="G2" s="105">
        <f>IF(females!B7&gt;0,females!B7,"")</f>
        <v>10.3</v>
      </c>
      <c r="H2" s="105">
        <f>IF(females!B8&gt;0,females!B8,"")</f>
        <v>22.6</v>
      </c>
      <c r="I2" s="105">
        <f>IF(females!B9&gt;0,females!B9,"")</f>
        <v>5.4</v>
      </c>
      <c r="J2" s="105">
        <f>IF(females!B10&gt;0,females!B10,"")</f>
        <v>54.9</v>
      </c>
      <c r="K2" s="106">
        <f>IF(females!B11&gt;0,females!B11,"")</f>
        <v>0.22780082987551867</v>
      </c>
      <c r="L2" s="105">
        <f>IF(females!B13&gt;0,females!B13,"")</f>
        <v>4.7</v>
      </c>
      <c r="M2" s="105">
        <f>IF(females!B14&gt;0,females!B14,"")</f>
        <v>4.2</v>
      </c>
      <c r="N2" s="105">
        <f>IF(females!B15&gt;0,females!B15,"")</f>
        <v>10</v>
      </c>
      <c r="O2" s="105">
        <f>IF(females!B17&gt;0,females!B17,"")</f>
        <v>17.100000000000001</v>
      </c>
      <c r="P2" s="105">
        <f>IF(females!B18&gt;0,females!B18,"")</f>
        <v>3.2</v>
      </c>
      <c r="Q2" s="106">
        <f>IF(females!B19&gt;0,females!B19,"")</f>
        <v>0.1871345029239766</v>
      </c>
      <c r="R2" s="105">
        <f>IF(females!B21&gt;0,females!B21,"")</f>
        <v>17.3</v>
      </c>
      <c r="S2" s="105">
        <f>IF(females!B22&gt;0,females!B22,"")</f>
        <v>3.1</v>
      </c>
      <c r="T2" s="106">
        <f>IF(females!B23&gt;0,females!B23,"")</f>
        <v>0.1791907514450867</v>
      </c>
      <c r="U2" s="105">
        <f>IF(females!B25&gt;0,females!B25,"")</f>
        <v>17</v>
      </c>
      <c r="V2" s="107">
        <f>IF(females!B26&gt;0,females!B26,"")</f>
        <v>3</v>
      </c>
      <c r="W2" s="108">
        <f>IF(females!B27&gt;0,females!B27,"")</f>
        <v>0.17647058823529413</v>
      </c>
      <c r="X2" s="107">
        <f>IF(females!B29&gt;0,females!B29,"")</f>
        <v>20.100000000000001</v>
      </c>
      <c r="Y2" s="107">
        <f>IF(females!B30&gt;0,females!B30,"")</f>
        <v>5.2</v>
      </c>
      <c r="Z2" s="108">
        <f>IF(females!B31&gt;0,females!B31,"")</f>
        <v>0.25870646766169153</v>
      </c>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7C80"/>
  </sheetPr>
  <dimension ref="A1:S2"/>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22.140625" style="65" bestFit="1" customWidth="1"/>
    <col min="2" max="2" width="16.85546875" style="80" customWidth="1"/>
    <col min="3" max="3" width="9.140625" style="66"/>
    <col min="4" max="4" width="9.140625" style="64" customWidth="1"/>
    <col min="5" max="11" width="9.140625" style="64"/>
    <col min="12" max="19" width="6.7109375" style="64" customWidth="1"/>
    <col min="20" max="16384" width="9.140625" style="64"/>
  </cols>
  <sheetData>
    <row r="1" spans="1:19" ht="38.25" x14ac:dyDescent="0.2">
      <c r="A1" s="63" t="s">
        <v>46</v>
      </c>
      <c r="B1" s="81" t="s">
        <v>47</v>
      </c>
      <c r="C1" s="67" t="s">
        <v>31</v>
      </c>
      <c r="D1" s="82" t="s">
        <v>4</v>
      </c>
      <c r="E1" s="82" t="s">
        <v>32</v>
      </c>
      <c r="F1" s="82" t="s">
        <v>33</v>
      </c>
      <c r="G1" s="82" t="s">
        <v>34</v>
      </c>
      <c r="H1" s="82" t="s">
        <v>35</v>
      </c>
      <c r="I1" s="82" t="s">
        <v>36</v>
      </c>
      <c r="J1" s="82" t="s">
        <v>5</v>
      </c>
      <c r="K1" s="82" t="s">
        <v>6</v>
      </c>
      <c r="L1" s="82" t="s">
        <v>48</v>
      </c>
      <c r="M1" s="82" t="s">
        <v>49</v>
      </c>
      <c r="N1" s="82" t="s">
        <v>50</v>
      </c>
      <c r="O1" s="82" t="s">
        <v>51</v>
      </c>
      <c r="P1" s="82" t="s">
        <v>52</v>
      </c>
      <c r="Q1" s="82" t="s">
        <v>53</v>
      </c>
      <c r="R1" s="82" t="s">
        <v>54</v>
      </c>
      <c r="S1" s="82" t="s">
        <v>55</v>
      </c>
    </row>
    <row r="2" spans="1:19" x14ac:dyDescent="0.2">
      <c r="A2" s="137" t="str">
        <f>'females_stats (μm)'!A$2</f>
        <v>Nebularmis bhutanensis</v>
      </c>
      <c r="B2" s="78" t="str">
        <f>'females_stats (μm)'!B$2</f>
        <v>BT.001</v>
      </c>
      <c r="C2" s="99" t="str">
        <f>females!B1</f>
        <v>1 (HOL)</v>
      </c>
      <c r="D2" s="101">
        <f>IF(females!C3&gt;0,females!C3,"")</f>
        <v>416.95501730103814</v>
      </c>
      <c r="E2" s="110">
        <f>IF(females!C6&gt;0,females!C6,"")</f>
        <v>28.546712802768166</v>
      </c>
      <c r="F2" s="110">
        <f>IF(females!C7&gt;0,females!C7,"")</f>
        <v>17.820069204152251</v>
      </c>
      <c r="G2" s="110">
        <f>IF(females!C8&gt;0,females!C8,"")</f>
        <v>39.100346020761251</v>
      </c>
      <c r="H2" s="110">
        <f>IF(females!C9&gt;0,females!C9,"")</f>
        <v>9.3425605536332199</v>
      </c>
      <c r="I2" s="110">
        <f>IF(females!C10&gt;0,females!C10,"")</f>
        <v>94.982698961937714</v>
      </c>
      <c r="J2" s="110">
        <f>IF(females!C13&gt;0,females!C13,"")</f>
        <v>8.1314878892733571</v>
      </c>
      <c r="K2" s="110">
        <f>IF(females!C14&gt;0,females!C14,"")</f>
        <v>7.2664359861591699</v>
      </c>
      <c r="L2" s="110">
        <f>IF(females!C17&gt;0,females!C17,"")</f>
        <v>29.584775086505193</v>
      </c>
      <c r="M2" s="110">
        <f>IF(females!C18&gt;0,females!C18,"")</f>
        <v>5.5363321799307963</v>
      </c>
      <c r="N2" s="110">
        <f>IF(females!C21&gt;0,females!C21,"")</f>
        <v>29.930795847750868</v>
      </c>
      <c r="O2" s="110">
        <f>IF(females!C22&gt;0,females!C22,"")</f>
        <v>5.3633217993079585</v>
      </c>
      <c r="P2" s="110">
        <f>IF(females!C25&gt;0,females!C25,"")</f>
        <v>29.411764705882355</v>
      </c>
      <c r="Q2" s="111">
        <f>IF(females!C26&gt;0,females!C26,"")</f>
        <v>5.1903114186851216</v>
      </c>
      <c r="R2" s="111">
        <f>IF(females!C29&gt;0,females!C29,"")</f>
        <v>34.775086505190316</v>
      </c>
      <c r="S2" s="111">
        <f>IF(females!C30&gt;0,females!C30,"")</f>
        <v>8.9965397923875443</v>
      </c>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99FF"/>
  </sheetPr>
  <dimension ref="A1:Z3"/>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2.140625" style="138" bestFit="1" customWidth="1"/>
    <col min="2" max="2" width="16.85546875" style="80" customWidth="1"/>
    <col min="3" max="3" width="9.140625" style="66"/>
    <col min="4" max="4" width="9.140625" style="64" customWidth="1"/>
    <col min="5" max="10" width="9.140625" style="64"/>
    <col min="11" max="11" width="11.28515625" style="64" customWidth="1"/>
    <col min="12" max="14" width="9.140625" style="64"/>
    <col min="15" max="16" width="6.7109375" style="64" customWidth="1"/>
    <col min="17" max="17" width="12.5703125" style="64" customWidth="1"/>
    <col min="18" max="19" width="6.7109375" style="64" customWidth="1"/>
    <col min="20" max="20" width="12.5703125" style="64" customWidth="1"/>
    <col min="21" max="22" width="6.7109375" style="64" customWidth="1"/>
    <col min="23" max="23" width="12.5703125" style="64" customWidth="1"/>
    <col min="24" max="25" width="6.7109375" style="64" customWidth="1"/>
    <col min="26" max="26" width="12.5703125" style="64" customWidth="1"/>
    <col min="27" max="16384" width="9.140625" style="64"/>
  </cols>
  <sheetData>
    <row r="1" spans="1:26" ht="38.25" x14ac:dyDescent="0.2">
      <c r="A1" s="137" t="s">
        <v>46</v>
      </c>
      <c r="B1" s="81" t="s">
        <v>47</v>
      </c>
      <c r="C1" s="67" t="s">
        <v>31</v>
      </c>
      <c r="D1" s="82" t="s">
        <v>4</v>
      </c>
      <c r="E1" s="82" t="s">
        <v>25</v>
      </c>
      <c r="F1" s="82" t="s">
        <v>32</v>
      </c>
      <c r="G1" s="82" t="s">
        <v>33</v>
      </c>
      <c r="H1" s="82" t="s">
        <v>34</v>
      </c>
      <c r="I1" s="82" t="s">
        <v>35</v>
      </c>
      <c r="J1" s="82" t="s">
        <v>36</v>
      </c>
      <c r="K1" s="82" t="s">
        <v>37</v>
      </c>
      <c r="L1" s="82" t="s">
        <v>5</v>
      </c>
      <c r="M1" s="82" t="s">
        <v>6</v>
      </c>
      <c r="N1" s="82" t="s">
        <v>7</v>
      </c>
      <c r="O1" s="82" t="s">
        <v>48</v>
      </c>
      <c r="P1" s="82" t="s">
        <v>49</v>
      </c>
      <c r="Q1" s="82" t="s">
        <v>66</v>
      </c>
      <c r="R1" s="82" t="s">
        <v>50</v>
      </c>
      <c r="S1" s="82" t="s">
        <v>51</v>
      </c>
      <c r="T1" s="82" t="s">
        <v>67</v>
      </c>
      <c r="U1" s="82" t="s">
        <v>52</v>
      </c>
      <c r="V1" s="82" t="s">
        <v>53</v>
      </c>
      <c r="W1" s="82" t="s">
        <v>68</v>
      </c>
      <c r="X1" s="82" t="s">
        <v>54</v>
      </c>
      <c r="Y1" s="82" t="s">
        <v>55</v>
      </c>
      <c r="Z1" s="82" t="s">
        <v>69</v>
      </c>
    </row>
    <row r="2" spans="1:26" x14ac:dyDescent="0.2">
      <c r="A2" s="136" t="str">
        <f>'general info'!D2</f>
        <v>Nebularmis bhutanensis</v>
      </c>
      <c r="B2" s="119" t="str">
        <f>'general info'!D3</f>
        <v>BT.001</v>
      </c>
      <c r="C2" s="99" t="str">
        <f>males!B1</f>
        <v>1 (ALL)</v>
      </c>
      <c r="D2" s="100">
        <f>IF(males!B3&gt;0,males!B3,"")</f>
        <v>202</v>
      </c>
      <c r="E2" s="105">
        <f>IF(males!B4&gt;0,males!B4,"")</f>
        <v>41</v>
      </c>
      <c r="F2" s="105">
        <f>IF(males!B6&gt;0,males!B6,"")</f>
        <v>20.3</v>
      </c>
      <c r="G2" s="105">
        <f>IF(males!B7&gt;0,males!B7,"")</f>
        <v>11.8</v>
      </c>
      <c r="H2" s="105">
        <f>IF(males!B8&gt;0,males!B8,"")</f>
        <v>28</v>
      </c>
      <c r="I2" s="105">
        <f>IF(males!B9&gt;0,males!B9,"")</f>
        <v>7.2</v>
      </c>
      <c r="J2" s="105">
        <f>IF(males!B10&gt;0,males!B10,"")</f>
        <v>52.8</v>
      </c>
      <c r="K2" s="106">
        <f>IF(males!B11&gt;0,males!B11,"")</f>
        <v>0.2613861386138614</v>
      </c>
      <c r="L2" s="105">
        <f>IF(males!B13&gt;0,males!B13,"")</f>
        <v>2.9</v>
      </c>
      <c r="M2" s="105">
        <f>IF(males!B14&gt;0,males!B14,"")</f>
        <v>5</v>
      </c>
      <c r="N2" s="105">
        <f>IF(males!B15&gt;0,males!B15,"")</f>
        <v>9</v>
      </c>
      <c r="O2" s="105">
        <f>IF(males!B17&gt;0,males!B17,"")</f>
        <v>15.5</v>
      </c>
      <c r="P2" s="105">
        <f>IF(males!B18&gt;0,males!B18,"")</f>
        <v>3</v>
      </c>
      <c r="Q2" s="106">
        <f>IF(males!B19&gt;0,males!B19,"")</f>
        <v>0.19354838709677419</v>
      </c>
      <c r="R2" s="105">
        <f>IF(males!B21&gt;0,males!B21,"")</f>
        <v>14.5</v>
      </c>
      <c r="S2" s="105">
        <f>IF(males!B22&gt;0,males!B22,"")</f>
        <v>2.6</v>
      </c>
      <c r="T2" s="106">
        <f>IF(males!B23&gt;0,males!B23,"")</f>
        <v>0.1793103448275862</v>
      </c>
      <c r="U2" s="105">
        <f>IF(males!B25&gt;0,males!B25,"")</f>
        <v>14.7</v>
      </c>
      <c r="V2" s="107">
        <f>IF(males!B26&gt;0,males!B26,"")</f>
        <v>2.6</v>
      </c>
      <c r="W2" s="108">
        <f>IF(males!B27&gt;0,males!B27,"")</f>
        <v>0.17687074829931973</v>
      </c>
      <c r="X2" s="107">
        <f>IF(males!B29&gt;0,males!B29,"")</f>
        <v>18.399999999999999</v>
      </c>
      <c r="Y2" s="107">
        <f>IF(males!B30&gt;0,males!B30,"")</f>
        <v>4.9000000000000004</v>
      </c>
      <c r="Z2" s="108">
        <f>IF(males!B31&gt;0,males!B31,"")</f>
        <v>0.26630434782608697</v>
      </c>
    </row>
    <row r="3" spans="1:26" x14ac:dyDescent="0.2">
      <c r="A3" s="137" t="str">
        <f t="shared" ref="A3" si="0">A$2</f>
        <v>Nebularmis bhutanensis</v>
      </c>
      <c r="B3" s="79" t="str">
        <f>B$2</f>
        <v>BT.001</v>
      </c>
      <c r="C3" s="99">
        <f>males!D1</f>
        <v>2</v>
      </c>
      <c r="D3" s="100">
        <f>IF(males!D3&gt;0,males!D3,"")</f>
        <v>235</v>
      </c>
      <c r="E3" s="109">
        <f>IF(males!D4&gt;0,males!D4,"")</f>
        <v>50.3</v>
      </c>
      <c r="F3" s="109">
        <f>IF(males!D6&gt;0,males!D6,"")</f>
        <v>15.9</v>
      </c>
      <c r="G3" s="109">
        <f>IF(males!D7&gt;0,males!D7,"")</f>
        <v>9.8000000000000007</v>
      </c>
      <c r="H3" s="109" t="str">
        <f>IF(males!D8&gt;0,males!D8,"")</f>
        <v/>
      </c>
      <c r="I3" s="109">
        <f>IF(males!D9&gt;0,males!D9,"")</f>
        <v>6.6</v>
      </c>
      <c r="J3" s="109">
        <f>IF(males!D10&gt;0,males!D10,"")</f>
        <v>51.1</v>
      </c>
      <c r="K3" s="108">
        <f>IF(males!D11&gt;0,males!D11,"")</f>
        <v>0.2174468085106383</v>
      </c>
      <c r="L3" s="109">
        <f>IF(males!D13&gt;0,males!D13,"")</f>
        <v>3.9</v>
      </c>
      <c r="M3" s="109">
        <f>IF(males!D14&gt;0,males!D14,"")</f>
        <v>4.8</v>
      </c>
      <c r="N3" s="109">
        <f>IF(males!D15&gt;0,males!D15,"")</f>
        <v>11</v>
      </c>
      <c r="O3" s="109">
        <f>IF(males!D17&gt;0,males!D17,"")</f>
        <v>15.9</v>
      </c>
      <c r="P3" s="109">
        <f>IF(males!D18&gt;0,males!D18,"")</f>
        <v>3.1</v>
      </c>
      <c r="Q3" s="108">
        <f>IF(males!D19&gt;0,males!D19,"")</f>
        <v>0.19496855345911951</v>
      </c>
      <c r="R3" s="109">
        <f>IF(males!D21&gt;0,males!D21,"")</f>
        <v>15.2</v>
      </c>
      <c r="S3" s="109">
        <f>IF(males!D22&gt;0,males!D22,"")</f>
        <v>2.8</v>
      </c>
      <c r="T3" s="108">
        <f>IF(males!D23&gt;0,males!D23,"")</f>
        <v>0.18421052631578946</v>
      </c>
      <c r="U3" s="109">
        <f>IF(males!D25&gt;0,males!D25,"")</f>
        <v>15.1</v>
      </c>
      <c r="V3" s="107">
        <f>IF(males!D26&gt;0,males!D26,"")</f>
        <v>2.4</v>
      </c>
      <c r="W3" s="108">
        <f>IF(males!D27&gt;0,males!D27,"")</f>
        <v>0.15894039735099338</v>
      </c>
      <c r="X3" s="107">
        <f>IF(males!D29&gt;0,males!D29,"")</f>
        <v>17.3</v>
      </c>
      <c r="Y3" s="107">
        <f>IF(males!D30&gt;0,males!D30,"")</f>
        <v>3.4</v>
      </c>
      <c r="Z3" s="108">
        <f>IF(males!D31&gt;0,males!D31,"")</f>
        <v>0.19653179190751444</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14</vt:i4>
      </vt:variant>
    </vt:vector>
  </HeadingPairs>
  <TitlesOfParts>
    <vt:vector size="14" baseType="lpstr">
      <vt:lpstr>instructions</vt:lpstr>
      <vt:lpstr>general info</vt:lpstr>
      <vt:lpstr>females</vt:lpstr>
      <vt:lpstr>males</vt:lpstr>
      <vt:lpstr>juveniles</vt:lpstr>
      <vt:lpstr>larvae</vt:lpstr>
      <vt:lpstr>females_stats (μm)</vt:lpstr>
      <vt:lpstr>females_stats (sc)</vt:lpstr>
      <vt:lpstr>males_stats (μm)</vt:lpstr>
      <vt:lpstr>males_stats (sc)</vt:lpstr>
      <vt:lpstr>juveniles_stats (μm)</vt:lpstr>
      <vt:lpstr>juvenles_stats (sc)</vt:lpstr>
      <vt:lpstr>larvae_stats (μm)</vt:lpstr>
      <vt:lpstr>larvae_stats (sc)</vt:lpstr>
    </vt:vector>
  </TitlesOfParts>
  <Company>BIO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Echiniscoidea (ver. 1.0)</dc:title>
  <dc:creator>Łukasz Michalczyk (LM@tardigrada.net)</dc:creator>
  <cp:keywords>Tardigrada Echiniscoidea morphometry</cp:keywords>
  <cp:lastModifiedBy>Madga</cp:lastModifiedBy>
  <dcterms:created xsi:type="dcterms:W3CDTF">2007-08-01T03:19:15Z</dcterms:created>
  <dcterms:modified xsi:type="dcterms:W3CDTF">2021-05-06T06:38:22Z</dcterms:modified>
</cp:coreProperties>
</file>