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7\"/>
    </mc:Choice>
  </mc:AlternateContent>
  <xr:revisionPtr revIDLastSave="0" documentId="13_ncr:1_{72C195A9-E1B2-4249-B0A5-9BDA1E22FF57}" xr6:coauthVersionLast="45" xr6:coauthVersionMax="45" xr10:uidLastSave="{00000000-0000-0000-0000-000000000000}"/>
  <workbookProtection workbookAlgorithmName="SHA-512" workbookHashValue="txt6DOs5U2oAgF67FkfF2tAbT8QQUc2FZ/3LBVA/CR5ZFlumADlPh7ILii/cJ7MRwsegPLmSUf0YyM5vDrm/7Q==" workbookSaltValue="LpyMA9wGE4BoyMlLMAlVCw==" workbookSpinCount="100000" lockStructure="1"/>
  <bookViews>
    <workbookView xWindow="-120" yWindow="-120" windowWidth="20730" windowHeight="11310" xr2:uid="{00000000-000D-0000-FFFF-FFFF00000000}"/>
  </bookViews>
  <sheets>
    <sheet name="instructions" sheetId="4" r:id="rId1"/>
    <sheet name="general info" sheetId="12" r:id="rId2"/>
    <sheet name="females" sheetId="2" r:id="rId3"/>
    <sheet name="males" sheetId="7" r:id="rId4"/>
    <sheet name="female stats (μm)" sheetId="5" r:id="rId5"/>
    <sheet name="female stats (pt)" sheetId="6" r:id="rId6"/>
    <sheet name="male stats (μm)" sheetId="10" r:id="rId7"/>
    <sheet name="male stats (pt)"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I52" i="2" l="1"/>
  <c r="GE3" i="2"/>
  <c r="BK3" i="2"/>
  <c r="BM3" i="2"/>
  <c r="BO3" i="2"/>
  <c r="BQ3" i="2"/>
  <c r="BS3" i="2"/>
  <c r="BU3" i="2"/>
  <c r="BW3" i="2"/>
  <c r="BY3" i="2"/>
  <c r="CA3" i="2"/>
  <c r="CC3" i="2"/>
  <c r="CE3" i="2"/>
  <c r="CG3" i="2"/>
  <c r="CI3" i="2"/>
  <c r="CK3" i="2"/>
  <c r="CM3" i="2"/>
  <c r="CO3" i="2"/>
  <c r="CQ3" i="2"/>
  <c r="CS3" i="2"/>
  <c r="CU3" i="2"/>
  <c r="CW3" i="2"/>
  <c r="CY3" i="2"/>
  <c r="DA3" i="2"/>
  <c r="DC3" i="2"/>
  <c r="DE3" i="2"/>
  <c r="DG3" i="2"/>
  <c r="DI3" i="2"/>
  <c r="DK3" i="2"/>
  <c r="DM3" i="2"/>
  <c r="DO3" i="2"/>
  <c r="DQ3" i="2"/>
  <c r="DS3" i="2"/>
  <c r="DU3" i="2"/>
  <c r="DW3" i="2"/>
  <c r="DY3" i="2"/>
  <c r="EA3" i="2"/>
  <c r="EC3" i="2"/>
  <c r="EE3" i="2"/>
  <c r="EG3" i="2"/>
  <c r="EI3" i="2"/>
  <c r="EK3" i="2"/>
  <c r="EM3" i="2"/>
  <c r="EO3" i="2"/>
  <c r="EQ3" i="2"/>
  <c r="ES3" i="2"/>
  <c r="EU3" i="2"/>
  <c r="EW3" i="2"/>
  <c r="EY3" i="2"/>
  <c r="FA3" i="2"/>
  <c r="FC3" i="2"/>
  <c r="FE3" i="2"/>
  <c r="FG3" i="2"/>
  <c r="FI3" i="2"/>
  <c r="FK3" i="2"/>
  <c r="FM3" i="2"/>
  <c r="FO3" i="2"/>
  <c r="FQ3" i="2"/>
  <c r="BK4" i="2"/>
  <c r="BM4" i="2"/>
  <c r="BO4" i="2"/>
  <c r="BQ4" i="2"/>
  <c r="BS4" i="2"/>
  <c r="BU4" i="2"/>
  <c r="BW4" i="2"/>
  <c r="BY4" i="2"/>
  <c r="CA4" i="2"/>
  <c r="CC4" i="2"/>
  <c r="CE4" i="2"/>
  <c r="CG4" i="2"/>
  <c r="CI4" i="2"/>
  <c r="CK4" i="2"/>
  <c r="CM4" i="2"/>
  <c r="CO4" i="2"/>
  <c r="CQ4" i="2"/>
  <c r="CS4" i="2"/>
  <c r="CU4" i="2"/>
  <c r="CW4" i="2"/>
  <c r="CY4" i="2"/>
  <c r="DA4" i="2"/>
  <c r="DC4" i="2"/>
  <c r="DE4" i="2"/>
  <c r="DG4" i="2"/>
  <c r="DI4" i="2"/>
  <c r="DK4" i="2"/>
  <c r="DM4" i="2"/>
  <c r="DO4" i="2"/>
  <c r="DQ4" i="2"/>
  <c r="DS4" i="2"/>
  <c r="DU4" i="2"/>
  <c r="DW4" i="2"/>
  <c r="DY4" i="2"/>
  <c r="EA4" i="2"/>
  <c r="EC4" i="2"/>
  <c r="EE4" i="2"/>
  <c r="EG4" i="2"/>
  <c r="EI4" i="2"/>
  <c r="EK4" i="2"/>
  <c r="EM4" i="2"/>
  <c r="EO4" i="2"/>
  <c r="EQ4" i="2"/>
  <c r="ES4" i="2"/>
  <c r="EU4" i="2"/>
  <c r="EW4" i="2"/>
  <c r="EY4" i="2"/>
  <c r="FA4" i="2"/>
  <c r="FC4" i="2"/>
  <c r="FE4" i="2"/>
  <c r="FG4" i="2"/>
  <c r="FI4" i="2"/>
  <c r="FK4" i="2"/>
  <c r="FM4" i="2"/>
  <c r="FO4" i="2"/>
  <c r="FQ4" i="2"/>
  <c r="BK5" i="2"/>
  <c r="BM5" i="2"/>
  <c r="BO5" i="2"/>
  <c r="BQ5" i="2"/>
  <c r="BS5" i="2"/>
  <c r="BU5" i="2"/>
  <c r="BW5" i="2"/>
  <c r="BY5" i="2"/>
  <c r="CA5" i="2"/>
  <c r="CC5" i="2"/>
  <c r="CE5" i="2"/>
  <c r="CG5" i="2"/>
  <c r="CI5" i="2"/>
  <c r="CK5" i="2"/>
  <c r="CM5" i="2"/>
  <c r="CO5" i="2"/>
  <c r="CQ5" i="2"/>
  <c r="CS5" i="2"/>
  <c r="CU5" i="2"/>
  <c r="CW5" i="2"/>
  <c r="CY5" i="2"/>
  <c r="DA5" i="2"/>
  <c r="DC5" i="2"/>
  <c r="DE5" i="2"/>
  <c r="DG5" i="2"/>
  <c r="DI5" i="2"/>
  <c r="DK5" i="2"/>
  <c r="DM5" i="2"/>
  <c r="DO5" i="2"/>
  <c r="DQ5" i="2"/>
  <c r="DS5" i="2"/>
  <c r="DU5" i="2"/>
  <c r="DW5" i="2"/>
  <c r="DY5" i="2"/>
  <c r="EA5" i="2"/>
  <c r="EC5" i="2"/>
  <c r="EE5" i="2"/>
  <c r="EG5" i="2"/>
  <c r="EI5" i="2"/>
  <c r="EK5" i="2"/>
  <c r="EM5" i="2"/>
  <c r="EO5" i="2"/>
  <c r="EQ5" i="2"/>
  <c r="ES5" i="2"/>
  <c r="EU5" i="2"/>
  <c r="EW5" i="2"/>
  <c r="EY5" i="2"/>
  <c r="FA5" i="2"/>
  <c r="FC5" i="2"/>
  <c r="FE5" i="2"/>
  <c r="FG5" i="2"/>
  <c r="FI5" i="2"/>
  <c r="FK5" i="2"/>
  <c r="FM5" i="2"/>
  <c r="FO5" i="2"/>
  <c r="FQ5" i="2"/>
  <c r="BK8" i="2"/>
  <c r="BM8" i="2"/>
  <c r="BO8" i="2"/>
  <c r="BQ8" i="2"/>
  <c r="BS8" i="2"/>
  <c r="BU8" i="2"/>
  <c r="BW8" i="2"/>
  <c r="BY8" i="2"/>
  <c r="CA8" i="2"/>
  <c r="CC8" i="2"/>
  <c r="CE8" i="2"/>
  <c r="CG8" i="2"/>
  <c r="CI8" i="2"/>
  <c r="CK8" i="2"/>
  <c r="CM8" i="2"/>
  <c r="CO8" i="2"/>
  <c r="CQ8" i="2"/>
  <c r="CS8" i="2"/>
  <c r="CU8" i="2"/>
  <c r="CW8" i="2"/>
  <c r="CY8" i="2"/>
  <c r="DA8" i="2"/>
  <c r="DC8" i="2"/>
  <c r="DE8" i="2"/>
  <c r="DG8" i="2"/>
  <c r="DI8" i="2"/>
  <c r="DK8" i="2"/>
  <c r="DM8" i="2"/>
  <c r="DO8" i="2"/>
  <c r="DQ8" i="2"/>
  <c r="DS8" i="2"/>
  <c r="DU8" i="2"/>
  <c r="DW8" i="2"/>
  <c r="DY8" i="2"/>
  <c r="EA8" i="2"/>
  <c r="EC8" i="2"/>
  <c r="EE8" i="2"/>
  <c r="EG8" i="2"/>
  <c r="EI8" i="2"/>
  <c r="EK8" i="2"/>
  <c r="EM8" i="2"/>
  <c r="EO8" i="2"/>
  <c r="EQ8" i="2"/>
  <c r="ES8" i="2"/>
  <c r="EU8" i="2"/>
  <c r="EW8" i="2"/>
  <c r="EY8" i="2"/>
  <c r="FA8" i="2"/>
  <c r="FC8" i="2"/>
  <c r="FE8" i="2"/>
  <c r="FG8" i="2"/>
  <c r="FI8" i="2"/>
  <c r="FK8" i="2"/>
  <c r="FM8" i="2"/>
  <c r="FO8" i="2"/>
  <c r="FQ8" i="2"/>
  <c r="BK9" i="2"/>
  <c r="BM9" i="2"/>
  <c r="BO9" i="2"/>
  <c r="BQ9" i="2"/>
  <c r="BS9" i="2"/>
  <c r="BU9" i="2"/>
  <c r="BW9" i="2"/>
  <c r="BY9" i="2"/>
  <c r="CA9" i="2"/>
  <c r="CC9" i="2"/>
  <c r="CE9" i="2"/>
  <c r="CG9" i="2"/>
  <c r="CI9" i="2"/>
  <c r="CK9" i="2"/>
  <c r="CM9" i="2"/>
  <c r="CO9" i="2"/>
  <c r="CQ9" i="2"/>
  <c r="CS9" i="2"/>
  <c r="CU9" i="2"/>
  <c r="CW9" i="2"/>
  <c r="CY9" i="2"/>
  <c r="DA9" i="2"/>
  <c r="DC9" i="2"/>
  <c r="DE9" i="2"/>
  <c r="DG9" i="2"/>
  <c r="DI9" i="2"/>
  <c r="DK9" i="2"/>
  <c r="DM9" i="2"/>
  <c r="DO9" i="2"/>
  <c r="DQ9" i="2"/>
  <c r="DS9" i="2"/>
  <c r="DU9" i="2"/>
  <c r="DW9" i="2"/>
  <c r="DY9" i="2"/>
  <c r="EA9" i="2"/>
  <c r="EC9" i="2"/>
  <c r="EE9" i="2"/>
  <c r="EG9" i="2"/>
  <c r="EI9" i="2"/>
  <c r="EK9" i="2"/>
  <c r="EM9" i="2"/>
  <c r="EO9" i="2"/>
  <c r="EQ9" i="2"/>
  <c r="ES9" i="2"/>
  <c r="EU9" i="2"/>
  <c r="EW9" i="2"/>
  <c r="EY9" i="2"/>
  <c r="FA9" i="2"/>
  <c r="FC9" i="2"/>
  <c r="FE9" i="2"/>
  <c r="FG9" i="2"/>
  <c r="FI9" i="2"/>
  <c r="FK9" i="2"/>
  <c r="FM9" i="2"/>
  <c r="FO9" i="2"/>
  <c r="FQ9" i="2"/>
  <c r="BK10" i="2"/>
  <c r="BM10" i="2"/>
  <c r="BO10" i="2"/>
  <c r="BQ10" i="2"/>
  <c r="BS10" i="2"/>
  <c r="BU10" i="2"/>
  <c r="BW10" i="2"/>
  <c r="BY10" i="2"/>
  <c r="CA10" i="2"/>
  <c r="CC10" i="2"/>
  <c r="CE10" i="2"/>
  <c r="CG10" i="2"/>
  <c r="CI10" i="2"/>
  <c r="CK10" i="2"/>
  <c r="CM10" i="2"/>
  <c r="CO10" i="2"/>
  <c r="CQ10" i="2"/>
  <c r="CS10" i="2"/>
  <c r="CU10" i="2"/>
  <c r="CW10" i="2"/>
  <c r="CY10" i="2"/>
  <c r="DA10" i="2"/>
  <c r="DC10" i="2"/>
  <c r="DE10" i="2"/>
  <c r="DG10" i="2"/>
  <c r="DI10" i="2"/>
  <c r="DK10" i="2"/>
  <c r="DM10" i="2"/>
  <c r="DO10" i="2"/>
  <c r="DQ10" i="2"/>
  <c r="DS10" i="2"/>
  <c r="DU10" i="2"/>
  <c r="DW10" i="2"/>
  <c r="DY10" i="2"/>
  <c r="EA10" i="2"/>
  <c r="EC10" i="2"/>
  <c r="EE10" i="2"/>
  <c r="EG10" i="2"/>
  <c r="EI10" i="2"/>
  <c r="EK10" i="2"/>
  <c r="EM10" i="2"/>
  <c r="EO10" i="2"/>
  <c r="EQ10" i="2"/>
  <c r="ES10" i="2"/>
  <c r="EU10" i="2"/>
  <c r="EW10" i="2"/>
  <c r="EY10" i="2"/>
  <c r="FA10" i="2"/>
  <c r="FC10" i="2"/>
  <c r="FE10" i="2"/>
  <c r="FG10" i="2"/>
  <c r="FI10" i="2"/>
  <c r="FK10" i="2"/>
  <c r="FM10" i="2"/>
  <c r="FO10" i="2"/>
  <c r="FQ10" i="2"/>
  <c r="BK11" i="2"/>
  <c r="BM11" i="2"/>
  <c r="BO11" i="2"/>
  <c r="BQ11" i="2"/>
  <c r="BS11" i="2"/>
  <c r="BU11" i="2"/>
  <c r="BW11" i="2"/>
  <c r="BY11" i="2"/>
  <c r="CA11" i="2"/>
  <c r="CC11" i="2"/>
  <c r="CE11" i="2"/>
  <c r="CG11" i="2"/>
  <c r="CI11" i="2"/>
  <c r="CK11" i="2"/>
  <c r="CM11" i="2"/>
  <c r="CO11" i="2"/>
  <c r="CQ11" i="2"/>
  <c r="CS11" i="2"/>
  <c r="CU11" i="2"/>
  <c r="CW11" i="2"/>
  <c r="CY11" i="2"/>
  <c r="DA11" i="2"/>
  <c r="DC11" i="2"/>
  <c r="DE11" i="2"/>
  <c r="DG11" i="2"/>
  <c r="DI11" i="2"/>
  <c r="DK11" i="2"/>
  <c r="DM11" i="2"/>
  <c r="DO11" i="2"/>
  <c r="DQ11" i="2"/>
  <c r="DS11" i="2"/>
  <c r="DU11" i="2"/>
  <c r="DW11" i="2"/>
  <c r="DY11" i="2"/>
  <c r="EA11" i="2"/>
  <c r="EC11" i="2"/>
  <c r="EE11" i="2"/>
  <c r="EG11" i="2"/>
  <c r="EI11" i="2"/>
  <c r="EK11" i="2"/>
  <c r="EM11" i="2"/>
  <c r="EO11" i="2"/>
  <c r="EQ11" i="2"/>
  <c r="ES11" i="2"/>
  <c r="EU11" i="2"/>
  <c r="EW11" i="2"/>
  <c r="EY11" i="2"/>
  <c r="FA11" i="2"/>
  <c r="FC11" i="2"/>
  <c r="FE11" i="2"/>
  <c r="FG11" i="2"/>
  <c r="FI11" i="2"/>
  <c r="FK11" i="2"/>
  <c r="FM11" i="2"/>
  <c r="FO11" i="2"/>
  <c r="FQ11" i="2"/>
  <c r="BJ12" i="2"/>
  <c r="BL12" i="2"/>
  <c r="BN12" i="2"/>
  <c r="BP12" i="2"/>
  <c r="BR12" i="2"/>
  <c r="BT12" i="2"/>
  <c r="BV12" i="2"/>
  <c r="BX12" i="2"/>
  <c r="BZ12" i="2"/>
  <c r="CB12" i="2"/>
  <c r="CD12" i="2"/>
  <c r="CF12" i="2"/>
  <c r="CH12" i="2"/>
  <c r="CJ12" i="2"/>
  <c r="CL12" i="2"/>
  <c r="CN12" i="2"/>
  <c r="CP12" i="2"/>
  <c r="CR12" i="2"/>
  <c r="CT12" i="2"/>
  <c r="CV12" i="2"/>
  <c r="CX12" i="2"/>
  <c r="CZ12" i="2"/>
  <c r="DB12" i="2"/>
  <c r="DD12" i="2"/>
  <c r="DF12" i="2"/>
  <c r="DH12" i="2"/>
  <c r="DJ12" i="2"/>
  <c r="DL12" i="2"/>
  <c r="DN12" i="2"/>
  <c r="DP12" i="2"/>
  <c r="DR12" i="2"/>
  <c r="DT12" i="2"/>
  <c r="DV12" i="2"/>
  <c r="DX12" i="2"/>
  <c r="DZ12" i="2"/>
  <c r="EB12" i="2"/>
  <c r="ED12" i="2"/>
  <c r="EF12" i="2"/>
  <c r="EH12" i="2"/>
  <c r="EJ12" i="2"/>
  <c r="EL12" i="2"/>
  <c r="EN12" i="2"/>
  <c r="EP12" i="2"/>
  <c r="ER12" i="2"/>
  <c r="ET12" i="2"/>
  <c r="EV12" i="2"/>
  <c r="EX12" i="2"/>
  <c r="EZ12" i="2"/>
  <c r="FB12" i="2"/>
  <c r="FD12" i="2"/>
  <c r="FF12" i="2"/>
  <c r="FH12" i="2"/>
  <c r="FJ12" i="2"/>
  <c r="FL12" i="2"/>
  <c r="FN12" i="2"/>
  <c r="FP12" i="2"/>
  <c r="BJ13" i="2"/>
  <c r="BL13" i="2"/>
  <c r="BN13" i="2"/>
  <c r="BP13" i="2"/>
  <c r="BR13" i="2"/>
  <c r="BT13" i="2"/>
  <c r="BV13" i="2"/>
  <c r="BX13" i="2"/>
  <c r="BZ13" i="2"/>
  <c r="CB13" i="2"/>
  <c r="CD13" i="2"/>
  <c r="CF13" i="2"/>
  <c r="CH13" i="2"/>
  <c r="CJ13" i="2"/>
  <c r="CL13" i="2"/>
  <c r="CN13" i="2"/>
  <c r="CP13" i="2"/>
  <c r="CR13" i="2"/>
  <c r="CT13" i="2"/>
  <c r="CV13" i="2"/>
  <c r="CX13" i="2"/>
  <c r="CZ13" i="2"/>
  <c r="DB13" i="2"/>
  <c r="DD13" i="2"/>
  <c r="DF13" i="2"/>
  <c r="DH13" i="2"/>
  <c r="DJ13" i="2"/>
  <c r="DL13" i="2"/>
  <c r="DN13" i="2"/>
  <c r="DP13" i="2"/>
  <c r="DR13" i="2"/>
  <c r="DT13" i="2"/>
  <c r="DV13" i="2"/>
  <c r="DX13" i="2"/>
  <c r="DZ13" i="2"/>
  <c r="EB13" i="2"/>
  <c r="ED13" i="2"/>
  <c r="EF13" i="2"/>
  <c r="EH13" i="2"/>
  <c r="EJ13" i="2"/>
  <c r="EL13" i="2"/>
  <c r="EN13" i="2"/>
  <c r="EP13" i="2"/>
  <c r="ER13" i="2"/>
  <c r="ET13" i="2"/>
  <c r="EV13" i="2"/>
  <c r="EX13" i="2"/>
  <c r="EZ13" i="2"/>
  <c r="FB13" i="2"/>
  <c r="FD13" i="2"/>
  <c r="FF13" i="2"/>
  <c r="FH13" i="2"/>
  <c r="FJ13" i="2"/>
  <c r="FL13" i="2"/>
  <c r="FN13" i="2"/>
  <c r="FP13" i="2"/>
  <c r="BK15" i="2"/>
  <c r="BM15" i="2"/>
  <c r="BO15" i="2"/>
  <c r="BQ15" i="2"/>
  <c r="BS15" i="2"/>
  <c r="BU15" i="2"/>
  <c r="BW15" i="2"/>
  <c r="BY15" i="2"/>
  <c r="CA15" i="2"/>
  <c r="CC15" i="2"/>
  <c r="CE15" i="2"/>
  <c r="CG15" i="2"/>
  <c r="CI15" i="2"/>
  <c r="CK15" i="2"/>
  <c r="CM15" i="2"/>
  <c r="CO15" i="2"/>
  <c r="CQ15" i="2"/>
  <c r="CS15" i="2"/>
  <c r="CU15" i="2"/>
  <c r="CW15" i="2"/>
  <c r="CY15" i="2"/>
  <c r="DA15" i="2"/>
  <c r="DC15" i="2"/>
  <c r="DE15" i="2"/>
  <c r="DG15" i="2"/>
  <c r="DI15" i="2"/>
  <c r="DK15" i="2"/>
  <c r="DM15" i="2"/>
  <c r="DO15" i="2"/>
  <c r="DQ15" i="2"/>
  <c r="DS15" i="2"/>
  <c r="DU15" i="2"/>
  <c r="DW15" i="2"/>
  <c r="DY15" i="2"/>
  <c r="EA15" i="2"/>
  <c r="EC15" i="2"/>
  <c r="EE15" i="2"/>
  <c r="EG15" i="2"/>
  <c r="EI15" i="2"/>
  <c r="EK15" i="2"/>
  <c r="EM15" i="2"/>
  <c r="EO15" i="2"/>
  <c r="EQ15" i="2"/>
  <c r="ES15" i="2"/>
  <c r="EU15" i="2"/>
  <c r="EW15" i="2"/>
  <c r="EY15" i="2"/>
  <c r="FA15" i="2"/>
  <c r="FC15" i="2"/>
  <c r="FE15" i="2"/>
  <c r="FG15" i="2"/>
  <c r="FI15" i="2"/>
  <c r="FK15" i="2"/>
  <c r="FM15" i="2"/>
  <c r="FO15" i="2"/>
  <c r="FQ15" i="2"/>
  <c r="BK16" i="2"/>
  <c r="BM16" i="2"/>
  <c r="BO16" i="2"/>
  <c r="BQ16" i="2"/>
  <c r="BS16" i="2"/>
  <c r="BU16" i="2"/>
  <c r="BW16" i="2"/>
  <c r="BY16" i="2"/>
  <c r="CA16" i="2"/>
  <c r="CC16" i="2"/>
  <c r="CE16" i="2"/>
  <c r="CG16" i="2"/>
  <c r="CI16" i="2"/>
  <c r="CK16" i="2"/>
  <c r="CM16" i="2"/>
  <c r="CO16" i="2"/>
  <c r="CQ16" i="2"/>
  <c r="CS16" i="2"/>
  <c r="CU16" i="2"/>
  <c r="CW16" i="2"/>
  <c r="CY16" i="2"/>
  <c r="DA16" i="2"/>
  <c r="DC16" i="2"/>
  <c r="DE16" i="2"/>
  <c r="DG16" i="2"/>
  <c r="DI16" i="2"/>
  <c r="DK16" i="2"/>
  <c r="DM16" i="2"/>
  <c r="DO16" i="2"/>
  <c r="DQ16" i="2"/>
  <c r="DS16" i="2"/>
  <c r="DU16" i="2"/>
  <c r="DW16" i="2"/>
  <c r="DY16" i="2"/>
  <c r="EA16" i="2"/>
  <c r="EC16" i="2"/>
  <c r="EE16" i="2"/>
  <c r="EG16" i="2"/>
  <c r="EI16" i="2"/>
  <c r="EK16" i="2"/>
  <c r="EM16" i="2"/>
  <c r="EO16" i="2"/>
  <c r="EQ16" i="2"/>
  <c r="ES16" i="2"/>
  <c r="EU16" i="2"/>
  <c r="EW16" i="2"/>
  <c r="EY16" i="2"/>
  <c r="FA16" i="2"/>
  <c r="FC16" i="2"/>
  <c r="FE16" i="2"/>
  <c r="FG16" i="2"/>
  <c r="FI16" i="2"/>
  <c r="FK16" i="2"/>
  <c r="FM16" i="2"/>
  <c r="FO16" i="2"/>
  <c r="FQ16" i="2"/>
  <c r="BK17" i="2"/>
  <c r="BM17" i="2"/>
  <c r="BO17" i="2"/>
  <c r="BQ17" i="2"/>
  <c r="BS17" i="2"/>
  <c r="BU17" i="2"/>
  <c r="BW17" i="2"/>
  <c r="BY17" i="2"/>
  <c r="CA17" i="2"/>
  <c r="CC17" i="2"/>
  <c r="CE17" i="2"/>
  <c r="CG17" i="2"/>
  <c r="CI17" i="2"/>
  <c r="CK17" i="2"/>
  <c r="CM17" i="2"/>
  <c r="CO17" i="2"/>
  <c r="CQ17" i="2"/>
  <c r="CS17" i="2"/>
  <c r="CU17" i="2"/>
  <c r="CW17" i="2"/>
  <c r="CY17" i="2"/>
  <c r="DA17" i="2"/>
  <c r="DC17" i="2"/>
  <c r="DE17" i="2"/>
  <c r="DG17" i="2"/>
  <c r="DI17" i="2"/>
  <c r="DK17" i="2"/>
  <c r="DM17" i="2"/>
  <c r="DO17" i="2"/>
  <c r="DQ17" i="2"/>
  <c r="DS17" i="2"/>
  <c r="DU17" i="2"/>
  <c r="DW17" i="2"/>
  <c r="DY17" i="2"/>
  <c r="EA17" i="2"/>
  <c r="EC17" i="2"/>
  <c r="EE17" i="2"/>
  <c r="EG17" i="2"/>
  <c r="EI17" i="2"/>
  <c r="EK17" i="2"/>
  <c r="EM17" i="2"/>
  <c r="EO17" i="2"/>
  <c r="EQ17" i="2"/>
  <c r="ES17" i="2"/>
  <c r="EU17" i="2"/>
  <c r="EW17" i="2"/>
  <c r="EY17" i="2"/>
  <c r="FA17" i="2"/>
  <c r="FC17" i="2"/>
  <c r="FE17" i="2"/>
  <c r="FG17" i="2"/>
  <c r="FI17" i="2"/>
  <c r="FK17" i="2"/>
  <c r="FM17" i="2"/>
  <c r="FO17" i="2"/>
  <c r="FQ17" i="2"/>
  <c r="BJ18" i="2"/>
  <c r="BL18" i="2"/>
  <c r="BN18" i="2"/>
  <c r="BP18" i="2"/>
  <c r="BR18" i="2"/>
  <c r="BT18" i="2"/>
  <c r="BV18" i="2"/>
  <c r="BX18" i="2"/>
  <c r="BZ18" i="2"/>
  <c r="CB18" i="2"/>
  <c r="CD18" i="2"/>
  <c r="CF18" i="2"/>
  <c r="CH18" i="2"/>
  <c r="CJ18" i="2"/>
  <c r="CL18" i="2"/>
  <c r="CN18" i="2"/>
  <c r="CP18" i="2"/>
  <c r="CR18" i="2"/>
  <c r="CT18" i="2"/>
  <c r="CV18" i="2"/>
  <c r="CX18" i="2"/>
  <c r="CZ18" i="2"/>
  <c r="DB18" i="2"/>
  <c r="DD18" i="2"/>
  <c r="DF18" i="2"/>
  <c r="DH18" i="2"/>
  <c r="DJ18" i="2"/>
  <c r="DL18" i="2"/>
  <c r="DN18" i="2"/>
  <c r="DP18" i="2"/>
  <c r="DR18" i="2"/>
  <c r="DT18" i="2"/>
  <c r="DV18" i="2"/>
  <c r="DX18" i="2"/>
  <c r="DZ18" i="2"/>
  <c r="EB18" i="2"/>
  <c r="ED18" i="2"/>
  <c r="EF18" i="2"/>
  <c r="EH18" i="2"/>
  <c r="EJ18" i="2"/>
  <c r="EL18" i="2"/>
  <c r="EN18" i="2"/>
  <c r="EP18" i="2"/>
  <c r="ER18" i="2"/>
  <c r="ET18" i="2"/>
  <c r="EV18" i="2"/>
  <c r="EX18" i="2"/>
  <c r="EZ18" i="2"/>
  <c r="FB18" i="2"/>
  <c r="FD18" i="2"/>
  <c r="FF18" i="2"/>
  <c r="FH18" i="2"/>
  <c r="FJ18" i="2"/>
  <c r="FL18" i="2"/>
  <c r="FN18" i="2"/>
  <c r="FP18" i="2"/>
  <c r="BK19" i="2"/>
  <c r="BM19" i="2"/>
  <c r="BO19" i="2"/>
  <c r="BQ19" i="2"/>
  <c r="BS19" i="2"/>
  <c r="BU19" i="2"/>
  <c r="BW19" i="2"/>
  <c r="BY19" i="2"/>
  <c r="CA19" i="2"/>
  <c r="CC19" i="2"/>
  <c r="CE19" i="2"/>
  <c r="CG19" i="2"/>
  <c r="CI19" i="2"/>
  <c r="CK19" i="2"/>
  <c r="CM19" i="2"/>
  <c r="CO19" i="2"/>
  <c r="CQ19" i="2"/>
  <c r="CS19" i="2"/>
  <c r="CU19" i="2"/>
  <c r="CW19" i="2"/>
  <c r="CY19" i="2"/>
  <c r="DA19" i="2"/>
  <c r="DC19" i="2"/>
  <c r="DE19" i="2"/>
  <c r="DG19" i="2"/>
  <c r="DI19" i="2"/>
  <c r="DK19" i="2"/>
  <c r="DM19" i="2"/>
  <c r="DO19" i="2"/>
  <c r="DQ19" i="2"/>
  <c r="DS19" i="2"/>
  <c r="DU19" i="2"/>
  <c r="DW19" i="2"/>
  <c r="DY19" i="2"/>
  <c r="EA19" i="2"/>
  <c r="EC19" i="2"/>
  <c r="EE19" i="2"/>
  <c r="EG19" i="2"/>
  <c r="EI19" i="2"/>
  <c r="EK19" i="2"/>
  <c r="EM19" i="2"/>
  <c r="EO19" i="2"/>
  <c r="EQ19" i="2"/>
  <c r="ES19" i="2"/>
  <c r="EU19" i="2"/>
  <c r="EW19" i="2"/>
  <c r="EY19" i="2"/>
  <c r="FA19" i="2"/>
  <c r="FC19" i="2"/>
  <c r="FE19" i="2"/>
  <c r="FG19" i="2"/>
  <c r="FI19" i="2"/>
  <c r="FK19" i="2"/>
  <c r="FM19" i="2"/>
  <c r="FO19" i="2"/>
  <c r="FQ19" i="2"/>
  <c r="BK20" i="2"/>
  <c r="BM20" i="2"/>
  <c r="BO20" i="2"/>
  <c r="BQ20" i="2"/>
  <c r="BS20" i="2"/>
  <c r="BU20" i="2"/>
  <c r="BW20" i="2"/>
  <c r="BY20" i="2"/>
  <c r="CA20" i="2"/>
  <c r="CC20" i="2"/>
  <c r="CE20" i="2"/>
  <c r="CG20" i="2"/>
  <c r="CI20" i="2"/>
  <c r="CK20" i="2"/>
  <c r="CM20" i="2"/>
  <c r="CO20" i="2"/>
  <c r="CQ20" i="2"/>
  <c r="CS20" i="2"/>
  <c r="CU20" i="2"/>
  <c r="CW20" i="2"/>
  <c r="CY20" i="2"/>
  <c r="DA20" i="2"/>
  <c r="DC20" i="2"/>
  <c r="DE20" i="2"/>
  <c r="DG20" i="2"/>
  <c r="DI20" i="2"/>
  <c r="DK20" i="2"/>
  <c r="DM20" i="2"/>
  <c r="DO20" i="2"/>
  <c r="DQ20" i="2"/>
  <c r="DS20" i="2"/>
  <c r="DU20" i="2"/>
  <c r="DW20" i="2"/>
  <c r="DY20" i="2"/>
  <c r="EA20" i="2"/>
  <c r="EC20" i="2"/>
  <c r="EE20" i="2"/>
  <c r="EG20" i="2"/>
  <c r="EI20" i="2"/>
  <c r="EK20" i="2"/>
  <c r="EM20" i="2"/>
  <c r="EO20" i="2"/>
  <c r="EQ20" i="2"/>
  <c r="ES20" i="2"/>
  <c r="EU20" i="2"/>
  <c r="EW20" i="2"/>
  <c r="EY20" i="2"/>
  <c r="FA20" i="2"/>
  <c r="FC20" i="2"/>
  <c r="FE20" i="2"/>
  <c r="FG20" i="2"/>
  <c r="FI20" i="2"/>
  <c r="FK20" i="2"/>
  <c r="FM20" i="2"/>
  <c r="FO20" i="2"/>
  <c r="FQ20" i="2"/>
  <c r="BK21" i="2"/>
  <c r="BM21" i="2"/>
  <c r="BO21" i="2"/>
  <c r="BQ21" i="2"/>
  <c r="BS21" i="2"/>
  <c r="BU21" i="2"/>
  <c r="BW21" i="2"/>
  <c r="BY21" i="2"/>
  <c r="CA21" i="2"/>
  <c r="CC21" i="2"/>
  <c r="CE21" i="2"/>
  <c r="CG21" i="2"/>
  <c r="CI21" i="2"/>
  <c r="CK21" i="2"/>
  <c r="CM21" i="2"/>
  <c r="CO21" i="2"/>
  <c r="CQ21" i="2"/>
  <c r="CS21" i="2"/>
  <c r="CU21" i="2"/>
  <c r="CW21" i="2"/>
  <c r="CY21" i="2"/>
  <c r="DA21" i="2"/>
  <c r="DC21" i="2"/>
  <c r="DE21" i="2"/>
  <c r="DG21" i="2"/>
  <c r="DI21" i="2"/>
  <c r="DK21" i="2"/>
  <c r="DM21" i="2"/>
  <c r="DO21" i="2"/>
  <c r="DQ21" i="2"/>
  <c r="DS21" i="2"/>
  <c r="DU21" i="2"/>
  <c r="DW21" i="2"/>
  <c r="DY21" i="2"/>
  <c r="EA21" i="2"/>
  <c r="EC21" i="2"/>
  <c r="EE21" i="2"/>
  <c r="EG21" i="2"/>
  <c r="EI21" i="2"/>
  <c r="EK21" i="2"/>
  <c r="EM21" i="2"/>
  <c r="EO21" i="2"/>
  <c r="EQ21" i="2"/>
  <c r="ES21" i="2"/>
  <c r="EU21" i="2"/>
  <c r="EW21" i="2"/>
  <c r="EY21" i="2"/>
  <c r="FA21" i="2"/>
  <c r="FC21" i="2"/>
  <c r="FE21" i="2"/>
  <c r="FG21" i="2"/>
  <c r="FI21" i="2"/>
  <c r="FK21" i="2"/>
  <c r="FM21" i="2"/>
  <c r="FO21" i="2"/>
  <c r="FQ21" i="2"/>
  <c r="BJ22" i="2"/>
  <c r="BL22" i="2"/>
  <c r="BN22" i="2"/>
  <c r="BP22" i="2"/>
  <c r="BR22" i="2"/>
  <c r="BT22" i="2"/>
  <c r="BV22" i="2"/>
  <c r="BX22" i="2"/>
  <c r="BZ22" i="2"/>
  <c r="CB22" i="2"/>
  <c r="CD22" i="2"/>
  <c r="CF22" i="2"/>
  <c r="CH22" i="2"/>
  <c r="CJ22" i="2"/>
  <c r="CL22" i="2"/>
  <c r="CN22" i="2"/>
  <c r="CP22" i="2"/>
  <c r="CR22" i="2"/>
  <c r="CT22" i="2"/>
  <c r="CV22" i="2"/>
  <c r="CX22" i="2"/>
  <c r="CZ22" i="2"/>
  <c r="DB22" i="2"/>
  <c r="DD22" i="2"/>
  <c r="DF22" i="2"/>
  <c r="DH22" i="2"/>
  <c r="DJ22" i="2"/>
  <c r="DL22" i="2"/>
  <c r="DN22" i="2"/>
  <c r="DP22" i="2"/>
  <c r="DR22" i="2"/>
  <c r="DT22" i="2"/>
  <c r="DV22" i="2"/>
  <c r="DX22" i="2"/>
  <c r="DZ22" i="2"/>
  <c r="EB22" i="2"/>
  <c r="ED22" i="2"/>
  <c r="EF22" i="2"/>
  <c r="EH22" i="2"/>
  <c r="EJ22" i="2"/>
  <c r="EL22" i="2"/>
  <c r="EN22" i="2"/>
  <c r="EP22" i="2"/>
  <c r="ER22" i="2"/>
  <c r="ET22" i="2"/>
  <c r="EV22" i="2"/>
  <c r="EX22" i="2"/>
  <c r="EZ22" i="2"/>
  <c r="FB22" i="2"/>
  <c r="FD22" i="2"/>
  <c r="FF22" i="2"/>
  <c r="FH22" i="2"/>
  <c r="FJ22" i="2"/>
  <c r="FL22" i="2"/>
  <c r="FN22" i="2"/>
  <c r="FP22" i="2"/>
  <c r="BK24" i="2"/>
  <c r="BM24" i="2"/>
  <c r="BO24" i="2"/>
  <c r="BQ24" i="2"/>
  <c r="BS24" i="2"/>
  <c r="BU24" i="2"/>
  <c r="BW24" i="2"/>
  <c r="BY24" i="2"/>
  <c r="CA24" i="2"/>
  <c r="CC24" i="2"/>
  <c r="CE24" i="2"/>
  <c r="CG24" i="2"/>
  <c r="CI24" i="2"/>
  <c r="CK24" i="2"/>
  <c r="CM24" i="2"/>
  <c r="CO24" i="2"/>
  <c r="CQ24" i="2"/>
  <c r="CS24" i="2"/>
  <c r="CU24" i="2"/>
  <c r="CW24" i="2"/>
  <c r="CY24" i="2"/>
  <c r="DA24" i="2"/>
  <c r="DC24" i="2"/>
  <c r="DE24" i="2"/>
  <c r="DG24" i="2"/>
  <c r="DI24" i="2"/>
  <c r="DK24" i="2"/>
  <c r="DM24" i="2"/>
  <c r="DO24" i="2"/>
  <c r="DQ24" i="2"/>
  <c r="DS24" i="2"/>
  <c r="DU24" i="2"/>
  <c r="DW24" i="2"/>
  <c r="DY24" i="2"/>
  <c r="EA24" i="2"/>
  <c r="EC24" i="2"/>
  <c r="EE24" i="2"/>
  <c r="EG24" i="2"/>
  <c r="EI24" i="2"/>
  <c r="EK24" i="2"/>
  <c r="EM24" i="2"/>
  <c r="EO24" i="2"/>
  <c r="EQ24" i="2"/>
  <c r="ES24" i="2"/>
  <c r="EU24" i="2"/>
  <c r="EW24" i="2"/>
  <c r="EY24" i="2"/>
  <c r="FA24" i="2"/>
  <c r="FC24" i="2"/>
  <c r="FE24" i="2"/>
  <c r="FG24" i="2"/>
  <c r="FI24" i="2"/>
  <c r="FK24" i="2"/>
  <c r="FM24" i="2"/>
  <c r="FO24" i="2"/>
  <c r="FQ24" i="2"/>
  <c r="BK25" i="2"/>
  <c r="BM25" i="2"/>
  <c r="BO25" i="2"/>
  <c r="BQ25" i="2"/>
  <c r="BS25" i="2"/>
  <c r="BU25" i="2"/>
  <c r="BW25" i="2"/>
  <c r="BY25" i="2"/>
  <c r="CA25" i="2"/>
  <c r="CC25" i="2"/>
  <c r="CE25" i="2"/>
  <c r="CG25" i="2"/>
  <c r="CI25" i="2"/>
  <c r="CK25" i="2"/>
  <c r="CM25" i="2"/>
  <c r="CO25" i="2"/>
  <c r="CQ25" i="2"/>
  <c r="CS25" i="2"/>
  <c r="CU25" i="2"/>
  <c r="CW25" i="2"/>
  <c r="CY25" i="2"/>
  <c r="DA25" i="2"/>
  <c r="DC25" i="2"/>
  <c r="DE25" i="2"/>
  <c r="DG25" i="2"/>
  <c r="DI25" i="2"/>
  <c r="DK25" i="2"/>
  <c r="DM25" i="2"/>
  <c r="DO25" i="2"/>
  <c r="DQ25" i="2"/>
  <c r="DS25" i="2"/>
  <c r="DU25" i="2"/>
  <c r="DW25" i="2"/>
  <c r="DY25" i="2"/>
  <c r="EA25" i="2"/>
  <c r="EC25" i="2"/>
  <c r="EE25" i="2"/>
  <c r="EG25" i="2"/>
  <c r="EI25" i="2"/>
  <c r="EK25" i="2"/>
  <c r="EM25" i="2"/>
  <c r="EO25" i="2"/>
  <c r="EQ25" i="2"/>
  <c r="ES25" i="2"/>
  <c r="EU25" i="2"/>
  <c r="EW25" i="2"/>
  <c r="EY25" i="2"/>
  <c r="FA25" i="2"/>
  <c r="FC25" i="2"/>
  <c r="FE25" i="2"/>
  <c r="FG25" i="2"/>
  <c r="FI25" i="2"/>
  <c r="FK25" i="2"/>
  <c r="FM25" i="2"/>
  <c r="FO25" i="2"/>
  <c r="FQ25" i="2"/>
  <c r="BK26" i="2"/>
  <c r="BM26" i="2"/>
  <c r="BO26" i="2"/>
  <c r="BQ26" i="2"/>
  <c r="BS26" i="2"/>
  <c r="BU26" i="2"/>
  <c r="BW26" i="2"/>
  <c r="BY26" i="2"/>
  <c r="CA26" i="2"/>
  <c r="CC26" i="2"/>
  <c r="CE26" i="2"/>
  <c r="CG26" i="2"/>
  <c r="CI26" i="2"/>
  <c r="CK26" i="2"/>
  <c r="CM26" i="2"/>
  <c r="CO26" i="2"/>
  <c r="CQ26" i="2"/>
  <c r="CS26" i="2"/>
  <c r="CU26" i="2"/>
  <c r="CW26" i="2"/>
  <c r="CY26" i="2"/>
  <c r="DA26" i="2"/>
  <c r="DC26" i="2"/>
  <c r="DE26" i="2"/>
  <c r="DG26" i="2"/>
  <c r="DI26" i="2"/>
  <c r="DK26" i="2"/>
  <c r="DM26" i="2"/>
  <c r="DO26" i="2"/>
  <c r="DQ26" i="2"/>
  <c r="DS26" i="2"/>
  <c r="DU26" i="2"/>
  <c r="DW26" i="2"/>
  <c r="DY26" i="2"/>
  <c r="EA26" i="2"/>
  <c r="EC26" i="2"/>
  <c r="EE26" i="2"/>
  <c r="EG26" i="2"/>
  <c r="EI26" i="2"/>
  <c r="EK26" i="2"/>
  <c r="EM26" i="2"/>
  <c r="EO26" i="2"/>
  <c r="EQ26" i="2"/>
  <c r="ES26" i="2"/>
  <c r="EU26" i="2"/>
  <c r="EW26" i="2"/>
  <c r="EY26" i="2"/>
  <c r="FA26" i="2"/>
  <c r="FC26" i="2"/>
  <c r="FE26" i="2"/>
  <c r="FG26" i="2"/>
  <c r="FI26" i="2"/>
  <c r="FK26" i="2"/>
  <c r="FM26" i="2"/>
  <c r="FO26" i="2"/>
  <c r="FQ26" i="2"/>
  <c r="BJ27" i="2"/>
  <c r="BL27" i="2"/>
  <c r="BN27" i="2"/>
  <c r="BP27" i="2"/>
  <c r="BR27" i="2"/>
  <c r="BT27" i="2"/>
  <c r="BV27" i="2"/>
  <c r="BX27" i="2"/>
  <c r="BZ27" i="2"/>
  <c r="CB27" i="2"/>
  <c r="CD27" i="2"/>
  <c r="CF27" i="2"/>
  <c r="CH27" i="2"/>
  <c r="CJ27" i="2"/>
  <c r="CL27" i="2"/>
  <c r="CN27" i="2"/>
  <c r="CP27" i="2"/>
  <c r="CR27" i="2"/>
  <c r="CT27" i="2"/>
  <c r="CV27" i="2"/>
  <c r="CX27" i="2"/>
  <c r="CZ27" i="2"/>
  <c r="DB27" i="2"/>
  <c r="DD27" i="2"/>
  <c r="DF27" i="2"/>
  <c r="DH27" i="2"/>
  <c r="DJ27" i="2"/>
  <c r="DL27" i="2"/>
  <c r="DN27" i="2"/>
  <c r="DP27" i="2"/>
  <c r="DR27" i="2"/>
  <c r="DT27" i="2"/>
  <c r="DV27" i="2"/>
  <c r="DX27" i="2"/>
  <c r="DZ27" i="2"/>
  <c r="EB27" i="2"/>
  <c r="ED27" i="2"/>
  <c r="EF27" i="2"/>
  <c r="EH27" i="2"/>
  <c r="EJ27" i="2"/>
  <c r="EL27" i="2"/>
  <c r="EN27" i="2"/>
  <c r="EP27" i="2"/>
  <c r="ER27" i="2"/>
  <c r="ET27" i="2"/>
  <c r="EV27" i="2"/>
  <c r="EX27" i="2"/>
  <c r="EZ27" i="2"/>
  <c r="FB27" i="2"/>
  <c r="FD27" i="2"/>
  <c r="FF27" i="2"/>
  <c r="FH27" i="2"/>
  <c r="FJ27" i="2"/>
  <c r="FL27" i="2"/>
  <c r="FN27" i="2"/>
  <c r="FP27" i="2"/>
  <c r="BK28" i="2"/>
  <c r="BM28" i="2"/>
  <c r="BO28" i="2"/>
  <c r="BQ28" i="2"/>
  <c r="BS28" i="2"/>
  <c r="BU28" i="2"/>
  <c r="BW28" i="2"/>
  <c r="BY28" i="2"/>
  <c r="CA28" i="2"/>
  <c r="CC28" i="2"/>
  <c r="CE28" i="2"/>
  <c r="CG28" i="2"/>
  <c r="CI28" i="2"/>
  <c r="CK28" i="2"/>
  <c r="CM28" i="2"/>
  <c r="CO28" i="2"/>
  <c r="CQ28" i="2"/>
  <c r="CS28" i="2"/>
  <c r="CU28" i="2"/>
  <c r="CW28" i="2"/>
  <c r="CY28" i="2"/>
  <c r="DA28" i="2"/>
  <c r="DC28" i="2"/>
  <c r="DE28" i="2"/>
  <c r="DG28" i="2"/>
  <c r="DI28" i="2"/>
  <c r="DK28" i="2"/>
  <c r="DM28" i="2"/>
  <c r="DO28" i="2"/>
  <c r="DQ28" i="2"/>
  <c r="DS28" i="2"/>
  <c r="DU28" i="2"/>
  <c r="DW28" i="2"/>
  <c r="DY28" i="2"/>
  <c r="EA28" i="2"/>
  <c r="EC28" i="2"/>
  <c r="EE28" i="2"/>
  <c r="EG28" i="2"/>
  <c r="EI28" i="2"/>
  <c r="EK28" i="2"/>
  <c r="EM28" i="2"/>
  <c r="EO28" i="2"/>
  <c r="EQ28" i="2"/>
  <c r="ES28" i="2"/>
  <c r="EU28" i="2"/>
  <c r="EW28" i="2"/>
  <c r="EY28" i="2"/>
  <c r="FA28" i="2"/>
  <c r="FC28" i="2"/>
  <c r="FE28" i="2"/>
  <c r="FG28" i="2"/>
  <c r="FI28" i="2"/>
  <c r="FK28" i="2"/>
  <c r="FM28" i="2"/>
  <c r="FO28" i="2"/>
  <c r="FQ28" i="2"/>
  <c r="BK29" i="2"/>
  <c r="BM29" i="2"/>
  <c r="BO29" i="2"/>
  <c r="BQ29" i="2"/>
  <c r="BS29" i="2"/>
  <c r="BU29" i="2"/>
  <c r="BW29" i="2"/>
  <c r="BY29" i="2"/>
  <c r="CA29" i="2"/>
  <c r="CC29" i="2"/>
  <c r="CE29" i="2"/>
  <c r="CG29" i="2"/>
  <c r="CI29" i="2"/>
  <c r="CK29" i="2"/>
  <c r="CM29" i="2"/>
  <c r="CO29" i="2"/>
  <c r="CQ29" i="2"/>
  <c r="CS29" i="2"/>
  <c r="CU29" i="2"/>
  <c r="CW29" i="2"/>
  <c r="CY29" i="2"/>
  <c r="DA29" i="2"/>
  <c r="DC29" i="2"/>
  <c r="DE29" i="2"/>
  <c r="DG29" i="2"/>
  <c r="DI29" i="2"/>
  <c r="DK29" i="2"/>
  <c r="DM29" i="2"/>
  <c r="DO29" i="2"/>
  <c r="DQ29" i="2"/>
  <c r="DS29" i="2"/>
  <c r="DU29" i="2"/>
  <c r="DW29" i="2"/>
  <c r="DY29" i="2"/>
  <c r="EA29" i="2"/>
  <c r="EC29" i="2"/>
  <c r="EE29" i="2"/>
  <c r="EG29" i="2"/>
  <c r="EI29" i="2"/>
  <c r="EK29" i="2"/>
  <c r="EM29" i="2"/>
  <c r="EO29" i="2"/>
  <c r="EQ29" i="2"/>
  <c r="ES29" i="2"/>
  <c r="EU29" i="2"/>
  <c r="EW29" i="2"/>
  <c r="EY29" i="2"/>
  <c r="FA29" i="2"/>
  <c r="FC29" i="2"/>
  <c r="FE29" i="2"/>
  <c r="FG29" i="2"/>
  <c r="FI29" i="2"/>
  <c r="FK29" i="2"/>
  <c r="FM29" i="2"/>
  <c r="FO29" i="2"/>
  <c r="FQ29" i="2"/>
  <c r="BK30" i="2"/>
  <c r="BM30" i="2"/>
  <c r="BO30" i="2"/>
  <c r="BQ30" i="2"/>
  <c r="BS30" i="2"/>
  <c r="BU30" i="2"/>
  <c r="BW30" i="2"/>
  <c r="BY30" i="2"/>
  <c r="CA30" i="2"/>
  <c r="CC30" i="2"/>
  <c r="CE30" i="2"/>
  <c r="CG30" i="2"/>
  <c r="CI30" i="2"/>
  <c r="CK30" i="2"/>
  <c r="CM30" i="2"/>
  <c r="CO30" i="2"/>
  <c r="CQ30" i="2"/>
  <c r="CS30" i="2"/>
  <c r="CU30" i="2"/>
  <c r="CW30" i="2"/>
  <c r="CY30" i="2"/>
  <c r="DA30" i="2"/>
  <c r="DC30" i="2"/>
  <c r="DE30" i="2"/>
  <c r="DG30" i="2"/>
  <c r="DI30" i="2"/>
  <c r="DK30" i="2"/>
  <c r="DM30" i="2"/>
  <c r="DO30" i="2"/>
  <c r="DQ30" i="2"/>
  <c r="DS30" i="2"/>
  <c r="DU30" i="2"/>
  <c r="DW30" i="2"/>
  <c r="DY30" i="2"/>
  <c r="EA30" i="2"/>
  <c r="EC30" i="2"/>
  <c r="EE30" i="2"/>
  <c r="EG30" i="2"/>
  <c r="EI30" i="2"/>
  <c r="EK30" i="2"/>
  <c r="EM30" i="2"/>
  <c r="EO30" i="2"/>
  <c r="EQ30" i="2"/>
  <c r="ES30" i="2"/>
  <c r="EU30" i="2"/>
  <c r="EW30" i="2"/>
  <c r="EY30" i="2"/>
  <c r="FA30" i="2"/>
  <c r="FC30" i="2"/>
  <c r="FE30" i="2"/>
  <c r="FG30" i="2"/>
  <c r="FI30" i="2"/>
  <c r="FK30" i="2"/>
  <c r="FM30" i="2"/>
  <c r="FO30" i="2"/>
  <c r="FQ30" i="2"/>
  <c r="BJ31" i="2"/>
  <c r="BL31" i="2"/>
  <c r="BN31" i="2"/>
  <c r="BP31" i="2"/>
  <c r="BR31" i="2"/>
  <c r="BT31" i="2"/>
  <c r="BV31" i="2"/>
  <c r="BX31" i="2"/>
  <c r="BZ31" i="2"/>
  <c r="CB31" i="2"/>
  <c r="CD31" i="2"/>
  <c r="CF31" i="2"/>
  <c r="CH31" i="2"/>
  <c r="CJ31" i="2"/>
  <c r="CL31" i="2"/>
  <c r="CN31" i="2"/>
  <c r="CP31" i="2"/>
  <c r="CR31" i="2"/>
  <c r="CT31" i="2"/>
  <c r="CV31" i="2"/>
  <c r="CX31" i="2"/>
  <c r="CZ31" i="2"/>
  <c r="DB31" i="2"/>
  <c r="DD31" i="2"/>
  <c r="DF31" i="2"/>
  <c r="DH31" i="2"/>
  <c r="DJ31" i="2"/>
  <c r="DL31" i="2"/>
  <c r="DN31" i="2"/>
  <c r="DP31" i="2"/>
  <c r="DR31" i="2"/>
  <c r="DT31" i="2"/>
  <c r="DV31" i="2"/>
  <c r="DX31" i="2"/>
  <c r="DZ31" i="2"/>
  <c r="EB31" i="2"/>
  <c r="ED31" i="2"/>
  <c r="EF31" i="2"/>
  <c r="EH31" i="2"/>
  <c r="EJ31" i="2"/>
  <c r="EL31" i="2"/>
  <c r="EN31" i="2"/>
  <c r="EP31" i="2"/>
  <c r="ER31" i="2"/>
  <c r="ET31" i="2"/>
  <c r="EV31" i="2"/>
  <c r="EX31" i="2"/>
  <c r="EZ31" i="2"/>
  <c r="FB31" i="2"/>
  <c r="FD31" i="2"/>
  <c r="FF31" i="2"/>
  <c r="FH31" i="2"/>
  <c r="FJ31" i="2"/>
  <c r="FL31" i="2"/>
  <c r="FN31" i="2"/>
  <c r="FP31" i="2"/>
  <c r="BK33" i="2"/>
  <c r="BM33" i="2"/>
  <c r="BO33" i="2"/>
  <c r="BQ33" i="2"/>
  <c r="BS33" i="2"/>
  <c r="BU33" i="2"/>
  <c r="BW33" i="2"/>
  <c r="BY33" i="2"/>
  <c r="CA33" i="2"/>
  <c r="CC33" i="2"/>
  <c r="CE33" i="2"/>
  <c r="CG33" i="2"/>
  <c r="CI33" i="2"/>
  <c r="CK33" i="2"/>
  <c r="CM33" i="2"/>
  <c r="CO33" i="2"/>
  <c r="CQ33" i="2"/>
  <c r="CS33" i="2"/>
  <c r="CU33" i="2"/>
  <c r="CW33" i="2"/>
  <c r="CY33" i="2"/>
  <c r="DA33" i="2"/>
  <c r="DC33" i="2"/>
  <c r="DE33" i="2"/>
  <c r="DG33" i="2"/>
  <c r="DI33" i="2"/>
  <c r="DK33" i="2"/>
  <c r="DM33" i="2"/>
  <c r="DO33" i="2"/>
  <c r="DQ33" i="2"/>
  <c r="DS33" i="2"/>
  <c r="DU33" i="2"/>
  <c r="DW33" i="2"/>
  <c r="DY33" i="2"/>
  <c r="EA33" i="2"/>
  <c r="EC33" i="2"/>
  <c r="EE33" i="2"/>
  <c r="EG33" i="2"/>
  <c r="EI33" i="2"/>
  <c r="EK33" i="2"/>
  <c r="EM33" i="2"/>
  <c r="EO33" i="2"/>
  <c r="EQ33" i="2"/>
  <c r="ES33" i="2"/>
  <c r="EU33" i="2"/>
  <c r="EW33" i="2"/>
  <c r="EY33" i="2"/>
  <c r="FA33" i="2"/>
  <c r="FC33" i="2"/>
  <c r="FE33" i="2"/>
  <c r="FG33" i="2"/>
  <c r="FI33" i="2"/>
  <c r="FK33" i="2"/>
  <c r="FM33" i="2"/>
  <c r="FO33" i="2"/>
  <c r="FQ33" i="2"/>
  <c r="BK34" i="2"/>
  <c r="BM34" i="2"/>
  <c r="BO34" i="2"/>
  <c r="BQ34" i="2"/>
  <c r="BS34" i="2"/>
  <c r="BU34" i="2"/>
  <c r="BW34" i="2"/>
  <c r="BY34" i="2"/>
  <c r="CA34" i="2"/>
  <c r="CC34" i="2"/>
  <c r="CE34" i="2"/>
  <c r="CG34" i="2"/>
  <c r="CI34" i="2"/>
  <c r="CK34" i="2"/>
  <c r="CM34" i="2"/>
  <c r="CO34" i="2"/>
  <c r="CQ34" i="2"/>
  <c r="CS34" i="2"/>
  <c r="CU34" i="2"/>
  <c r="CW34" i="2"/>
  <c r="CY34" i="2"/>
  <c r="DA34" i="2"/>
  <c r="DC34" i="2"/>
  <c r="DE34" i="2"/>
  <c r="DG34" i="2"/>
  <c r="DI34" i="2"/>
  <c r="DK34" i="2"/>
  <c r="DM34" i="2"/>
  <c r="DO34" i="2"/>
  <c r="DQ34" i="2"/>
  <c r="DS34" i="2"/>
  <c r="DU34" i="2"/>
  <c r="DW34" i="2"/>
  <c r="DY34" i="2"/>
  <c r="EA34" i="2"/>
  <c r="EC34" i="2"/>
  <c r="EE34" i="2"/>
  <c r="EG34" i="2"/>
  <c r="EI34" i="2"/>
  <c r="EK34" i="2"/>
  <c r="EM34" i="2"/>
  <c r="EO34" i="2"/>
  <c r="EQ34" i="2"/>
  <c r="ES34" i="2"/>
  <c r="EU34" i="2"/>
  <c r="EW34" i="2"/>
  <c r="EY34" i="2"/>
  <c r="FA34" i="2"/>
  <c r="FC34" i="2"/>
  <c r="FE34" i="2"/>
  <c r="FG34" i="2"/>
  <c r="FI34" i="2"/>
  <c r="FK34" i="2"/>
  <c r="FM34" i="2"/>
  <c r="FO34" i="2"/>
  <c r="FQ34" i="2"/>
  <c r="BK35" i="2"/>
  <c r="BM35" i="2"/>
  <c r="BO35" i="2"/>
  <c r="BQ35" i="2"/>
  <c r="BS35" i="2"/>
  <c r="BU35" i="2"/>
  <c r="BW35" i="2"/>
  <c r="BY35" i="2"/>
  <c r="CA35" i="2"/>
  <c r="CC35" i="2"/>
  <c r="CE35" i="2"/>
  <c r="CG35" i="2"/>
  <c r="CI35" i="2"/>
  <c r="CK35" i="2"/>
  <c r="CM35" i="2"/>
  <c r="CO35" i="2"/>
  <c r="CQ35" i="2"/>
  <c r="CS35" i="2"/>
  <c r="CU35" i="2"/>
  <c r="CW35" i="2"/>
  <c r="CY35" i="2"/>
  <c r="DA35" i="2"/>
  <c r="DC35" i="2"/>
  <c r="DE35" i="2"/>
  <c r="DG35" i="2"/>
  <c r="DI35" i="2"/>
  <c r="DK35" i="2"/>
  <c r="DM35" i="2"/>
  <c r="DO35" i="2"/>
  <c r="DQ35" i="2"/>
  <c r="DS35" i="2"/>
  <c r="DU35" i="2"/>
  <c r="DW35" i="2"/>
  <c r="DY35" i="2"/>
  <c r="EA35" i="2"/>
  <c r="EC35" i="2"/>
  <c r="EE35" i="2"/>
  <c r="EG35" i="2"/>
  <c r="EI35" i="2"/>
  <c r="EK35" i="2"/>
  <c r="EM35" i="2"/>
  <c r="EO35" i="2"/>
  <c r="EQ35" i="2"/>
  <c r="ES35" i="2"/>
  <c r="EU35" i="2"/>
  <c r="EW35" i="2"/>
  <c r="EY35" i="2"/>
  <c r="FA35" i="2"/>
  <c r="FC35" i="2"/>
  <c r="FE35" i="2"/>
  <c r="FG35" i="2"/>
  <c r="FI35" i="2"/>
  <c r="FK35" i="2"/>
  <c r="FM35" i="2"/>
  <c r="FO35" i="2"/>
  <c r="FQ35" i="2"/>
  <c r="BJ36" i="2"/>
  <c r="BL36" i="2"/>
  <c r="BN36" i="2"/>
  <c r="BP36" i="2"/>
  <c r="BR36" i="2"/>
  <c r="BT36" i="2"/>
  <c r="BV36" i="2"/>
  <c r="BX36" i="2"/>
  <c r="BZ36" i="2"/>
  <c r="CB36" i="2"/>
  <c r="CD36" i="2"/>
  <c r="CF36" i="2"/>
  <c r="CH36" i="2"/>
  <c r="CJ36" i="2"/>
  <c r="CL36" i="2"/>
  <c r="CN36" i="2"/>
  <c r="CP36" i="2"/>
  <c r="CR36" i="2"/>
  <c r="CT36" i="2"/>
  <c r="CV36" i="2"/>
  <c r="CX36" i="2"/>
  <c r="CZ36" i="2"/>
  <c r="DB36" i="2"/>
  <c r="DD36" i="2"/>
  <c r="DF36" i="2"/>
  <c r="DH36" i="2"/>
  <c r="DJ36" i="2"/>
  <c r="DL36" i="2"/>
  <c r="DN36" i="2"/>
  <c r="DP36" i="2"/>
  <c r="DR36" i="2"/>
  <c r="DT36" i="2"/>
  <c r="DV36" i="2"/>
  <c r="DX36" i="2"/>
  <c r="DZ36" i="2"/>
  <c r="EB36" i="2"/>
  <c r="ED36" i="2"/>
  <c r="EF36" i="2"/>
  <c r="EH36" i="2"/>
  <c r="EJ36" i="2"/>
  <c r="EL36" i="2"/>
  <c r="EN36" i="2"/>
  <c r="EP36" i="2"/>
  <c r="ER36" i="2"/>
  <c r="ET36" i="2"/>
  <c r="EV36" i="2"/>
  <c r="EX36" i="2"/>
  <c r="EZ36" i="2"/>
  <c r="FB36" i="2"/>
  <c r="FD36" i="2"/>
  <c r="FF36" i="2"/>
  <c r="FH36" i="2"/>
  <c r="FJ36" i="2"/>
  <c r="FL36" i="2"/>
  <c r="FN36" i="2"/>
  <c r="FP36" i="2"/>
  <c r="BK37" i="2"/>
  <c r="BM37" i="2"/>
  <c r="BO37" i="2"/>
  <c r="BQ37" i="2"/>
  <c r="BS37" i="2"/>
  <c r="BU37" i="2"/>
  <c r="BW37" i="2"/>
  <c r="BY37" i="2"/>
  <c r="CA37" i="2"/>
  <c r="CC37" i="2"/>
  <c r="CE37" i="2"/>
  <c r="CG37" i="2"/>
  <c r="CI37" i="2"/>
  <c r="CK37" i="2"/>
  <c r="CM37" i="2"/>
  <c r="CO37" i="2"/>
  <c r="CQ37" i="2"/>
  <c r="CS37" i="2"/>
  <c r="CU37" i="2"/>
  <c r="CW37" i="2"/>
  <c r="CY37" i="2"/>
  <c r="DA37" i="2"/>
  <c r="DC37" i="2"/>
  <c r="DE37" i="2"/>
  <c r="DG37" i="2"/>
  <c r="DI37" i="2"/>
  <c r="DK37" i="2"/>
  <c r="DM37" i="2"/>
  <c r="DO37" i="2"/>
  <c r="DQ37" i="2"/>
  <c r="DS37" i="2"/>
  <c r="DU37" i="2"/>
  <c r="DW37" i="2"/>
  <c r="DY37" i="2"/>
  <c r="EA37" i="2"/>
  <c r="EC37" i="2"/>
  <c r="EE37" i="2"/>
  <c r="EG37" i="2"/>
  <c r="EI37" i="2"/>
  <c r="EK37" i="2"/>
  <c r="EM37" i="2"/>
  <c r="EO37" i="2"/>
  <c r="EQ37" i="2"/>
  <c r="ES37" i="2"/>
  <c r="EU37" i="2"/>
  <c r="EW37" i="2"/>
  <c r="EY37" i="2"/>
  <c r="FA37" i="2"/>
  <c r="FC37" i="2"/>
  <c r="FE37" i="2"/>
  <c r="FG37" i="2"/>
  <c r="FI37" i="2"/>
  <c r="FK37" i="2"/>
  <c r="FM37" i="2"/>
  <c r="FO37" i="2"/>
  <c r="FQ37" i="2"/>
  <c r="BK38" i="2"/>
  <c r="BM38" i="2"/>
  <c r="BO38" i="2"/>
  <c r="BQ38" i="2"/>
  <c r="BS38" i="2"/>
  <c r="BU38" i="2"/>
  <c r="BW38" i="2"/>
  <c r="BY38" i="2"/>
  <c r="CA38" i="2"/>
  <c r="CC38" i="2"/>
  <c r="CE38" i="2"/>
  <c r="CG38" i="2"/>
  <c r="CI38" i="2"/>
  <c r="CK38" i="2"/>
  <c r="CM38" i="2"/>
  <c r="CO38" i="2"/>
  <c r="CQ38" i="2"/>
  <c r="CS38" i="2"/>
  <c r="CU38" i="2"/>
  <c r="CW38" i="2"/>
  <c r="CY38" i="2"/>
  <c r="DA38" i="2"/>
  <c r="DC38" i="2"/>
  <c r="DE38" i="2"/>
  <c r="DG38" i="2"/>
  <c r="DI38" i="2"/>
  <c r="DK38" i="2"/>
  <c r="DM38" i="2"/>
  <c r="DO38" i="2"/>
  <c r="DQ38" i="2"/>
  <c r="DS38" i="2"/>
  <c r="DU38" i="2"/>
  <c r="DW38" i="2"/>
  <c r="DY38" i="2"/>
  <c r="EA38" i="2"/>
  <c r="EC38" i="2"/>
  <c r="EE38" i="2"/>
  <c r="EG38" i="2"/>
  <c r="EI38" i="2"/>
  <c r="EK38" i="2"/>
  <c r="EM38" i="2"/>
  <c r="EO38" i="2"/>
  <c r="EQ38" i="2"/>
  <c r="ES38" i="2"/>
  <c r="EU38" i="2"/>
  <c r="EW38" i="2"/>
  <c r="EY38" i="2"/>
  <c r="FA38" i="2"/>
  <c r="FC38" i="2"/>
  <c r="FE38" i="2"/>
  <c r="FG38" i="2"/>
  <c r="FI38" i="2"/>
  <c r="FK38" i="2"/>
  <c r="FM38" i="2"/>
  <c r="FO38" i="2"/>
  <c r="FQ38" i="2"/>
  <c r="BK39" i="2"/>
  <c r="BM39" i="2"/>
  <c r="BO39" i="2"/>
  <c r="BQ39" i="2"/>
  <c r="BS39" i="2"/>
  <c r="BU39" i="2"/>
  <c r="BW39" i="2"/>
  <c r="BY39" i="2"/>
  <c r="CA39" i="2"/>
  <c r="CC39" i="2"/>
  <c r="CE39" i="2"/>
  <c r="CG39" i="2"/>
  <c r="CI39" i="2"/>
  <c r="CK39" i="2"/>
  <c r="CM39" i="2"/>
  <c r="CO39" i="2"/>
  <c r="CQ39" i="2"/>
  <c r="CS39" i="2"/>
  <c r="CU39" i="2"/>
  <c r="CW39" i="2"/>
  <c r="CY39" i="2"/>
  <c r="DA39" i="2"/>
  <c r="DC39" i="2"/>
  <c r="DE39" i="2"/>
  <c r="DG39" i="2"/>
  <c r="DI39" i="2"/>
  <c r="DK39" i="2"/>
  <c r="DM39" i="2"/>
  <c r="DO39" i="2"/>
  <c r="DQ39" i="2"/>
  <c r="DS39" i="2"/>
  <c r="DU39" i="2"/>
  <c r="DW39" i="2"/>
  <c r="DY39" i="2"/>
  <c r="EA39" i="2"/>
  <c r="EC39" i="2"/>
  <c r="EE39" i="2"/>
  <c r="EG39" i="2"/>
  <c r="EI39" i="2"/>
  <c r="EK39" i="2"/>
  <c r="EM39" i="2"/>
  <c r="EO39" i="2"/>
  <c r="EQ39" i="2"/>
  <c r="ES39" i="2"/>
  <c r="EU39" i="2"/>
  <c r="EW39" i="2"/>
  <c r="EY39" i="2"/>
  <c r="FA39" i="2"/>
  <c r="FC39" i="2"/>
  <c r="FE39" i="2"/>
  <c r="FG39" i="2"/>
  <c r="FI39" i="2"/>
  <c r="FK39" i="2"/>
  <c r="FM39" i="2"/>
  <c r="FO39" i="2"/>
  <c r="FQ39" i="2"/>
  <c r="BJ40" i="2"/>
  <c r="BL40" i="2"/>
  <c r="BN40" i="2"/>
  <c r="BP40" i="2"/>
  <c r="BR40" i="2"/>
  <c r="BT40" i="2"/>
  <c r="BV40" i="2"/>
  <c r="BX40" i="2"/>
  <c r="BZ40" i="2"/>
  <c r="CB40" i="2"/>
  <c r="CD40" i="2"/>
  <c r="CF40" i="2"/>
  <c r="CH40" i="2"/>
  <c r="CJ40" i="2"/>
  <c r="CL40" i="2"/>
  <c r="CN40" i="2"/>
  <c r="CP40" i="2"/>
  <c r="CR40" i="2"/>
  <c r="CT40" i="2"/>
  <c r="CV40" i="2"/>
  <c r="CX40" i="2"/>
  <c r="CZ40" i="2"/>
  <c r="DB40" i="2"/>
  <c r="DD40" i="2"/>
  <c r="DF40" i="2"/>
  <c r="DH40" i="2"/>
  <c r="DJ40" i="2"/>
  <c r="DL40" i="2"/>
  <c r="DN40" i="2"/>
  <c r="DP40" i="2"/>
  <c r="DR40" i="2"/>
  <c r="DT40" i="2"/>
  <c r="DV40" i="2"/>
  <c r="DX40" i="2"/>
  <c r="DZ40" i="2"/>
  <c r="EB40" i="2"/>
  <c r="ED40" i="2"/>
  <c r="EF40" i="2"/>
  <c r="EH40" i="2"/>
  <c r="EJ40" i="2"/>
  <c r="EL40" i="2"/>
  <c r="EN40" i="2"/>
  <c r="EP40" i="2"/>
  <c r="ER40" i="2"/>
  <c r="ET40" i="2"/>
  <c r="EV40" i="2"/>
  <c r="EX40" i="2"/>
  <c r="EZ40" i="2"/>
  <c r="FB40" i="2"/>
  <c r="FD40" i="2"/>
  <c r="FF40" i="2"/>
  <c r="FH40" i="2"/>
  <c r="FJ40" i="2"/>
  <c r="FL40" i="2"/>
  <c r="FN40" i="2"/>
  <c r="FP40" i="2"/>
  <c r="BK42" i="2"/>
  <c r="BM42" i="2"/>
  <c r="BO42" i="2"/>
  <c r="BQ42" i="2"/>
  <c r="BS42" i="2"/>
  <c r="BU42" i="2"/>
  <c r="BW42" i="2"/>
  <c r="BY42" i="2"/>
  <c r="CA42" i="2"/>
  <c r="CC42" i="2"/>
  <c r="CE42" i="2"/>
  <c r="CG42" i="2"/>
  <c r="CI42" i="2"/>
  <c r="CK42" i="2"/>
  <c r="CM42" i="2"/>
  <c r="CO42" i="2"/>
  <c r="CQ42" i="2"/>
  <c r="CS42" i="2"/>
  <c r="CU42" i="2"/>
  <c r="CW42" i="2"/>
  <c r="CY42" i="2"/>
  <c r="DA42" i="2"/>
  <c r="DC42" i="2"/>
  <c r="DE42" i="2"/>
  <c r="DG42" i="2"/>
  <c r="DI42" i="2"/>
  <c r="DK42" i="2"/>
  <c r="DM42" i="2"/>
  <c r="DO42" i="2"/>
  <c r="DQ42" i="2"/>
  <c r="DS42" i="2"/>
  <c r="DU42" i="2"/>
  <c r="DW42" i="2"/>
  <c r="DY42" i="2"/>
  <c r="EA42" i="2"/>
  <c r="EC42" i="2"/>
  <c r="EE42" i="2"/>
  <c r="EG42" i="2"/>
  <c r="EI42" i="2"/>
  <c r="EK42" i="2"/>
  <c r="EM42" i="2"/>
  <c r="EO42" i="2"/>
  <c r="EQ42" i="2"/>
  <c r="ES42" i="2"/>
  <c r="EU42" i="2"/>
  <c r="EW42" i="2"/>
  <c r="EY42" i="2"/>
  <c r="FA42" i="2"/>
  <c r="FC42" i="2"/>
  <c r="FE42" i="2"/>
  <c r="FG42" i="2"/>
  <c r="FI42" i="2"/>
  <c r="FK42" i="2"/>
  <c r="FM42" i="2"/>
  <c r="FO42" i="2"/>
  <c r="FQ42" i="2"/>
  <c r="BK43" i="2"/>
  <c r="BM43" i="2"/>
  <c r="BO43" i="2"/>
  <c r="BQ43" i="2"/>
  <c r="BS43" i="2"/>
  <c r="BU43" i="2"/>
  <c r="BW43" i="2"/>
  <c r="BY43" i="2"/>
  <c r="CA43" i="2"/>
  <c r="CC43" i="2"/>
  <c r="CE43" i="2"/>
  <c r="CG43" i="2"/>
  <c r="CI43" i="2"/>
  <c r="CK43" i="2"/>
  <c r="CM43" i="2"/>
  <c r="CO43" i="2"/>
  <c r="CQ43" i="2"/>
  <c r="CS43" i="2"/>
  <c r="CU43" i="2"/>
  <c r="CW43" i="2"/>
  <c r="CY43" i="2"/>
  <c r="DA43" i="2"/>
  <c r="DC43" i="2"/>
  <c r="DE43" i="2"/>
  <c r="DG43" i="2"/>
  <c r="DI43" i="2"/>
  <c r="DK43" i="2"/>
  <c r="DM43" i="2"/>
  <c r="DO43" i="2"/>
  <c r="DQ43" i="2"/>
  <c r="DS43" i="2"/>
  <c r="DU43" i="2"/>
  <c r="DW43" i="2"/>
  <c r="DY43" i="2"/>
  <c r="EA43" i="2"/>
  <c r="EC43" i="2"/>
  <c r="EE43" i="2"/>
  <c r="EG43" i="2"/>
  <c r="EI43" i="2"/>
  <c r="EK43" i="2"/>
  <c r="EM43" i="2"/>
  <c r="EO43" i="2"/>
  <c r="EQ43" i="2"/>
  <c r="ES43" i="2"/>
  <c r="EU43" i="2"/>
  <c r="EW43" i="2"/>
  <c r="EY43" i="2"/>
  <c r="FA43" i="2"/>
  <c r="FC43" i="2"/>
  <c r="FE43" i="2"/>
  <c r="FG43" i="2"/>
  <c r="FI43" i="2"/>
  <c r="FK43" i="2"/>
  <c r="FM43" i="2"/>
  <c r="FO43" i="2"/>
  <c r="FQ43" i="2"/>
  <c r="BK44" i="2"/>
  <c r="BM44" i="2"/>
  <c r="BO44" i="2"/>
  <c r="BQ44" i="2"/>
  <c r="BS44" i="2"/>
  <c r="BU44" i="2"/>
  <c r="BW44" i="2"/>
  <c r="BY44" i="2"/>
  <c r="CA44" i="2"/>
  <c r="CC44" i="2"/>
  <c r="CE44" i="2"/>
  <c r="CG44" i="2"/>
  <c r="CI44" i="2"/>
  <c r="CK44" i="2"/>
  <c r="CM44" i="2"/>
  <c r="CO44" i="2"/>
  <c r="CQ44" i="2"/>
  <c r="CS44" i="2"/>
  <c r="CU44" i="2"/>
  <c r="CW44" i="2"/>
  <c r="CY44" i="2"/>
  <c r="DA44" i="2"/>
  <c r="DC44" i="2"/>
  <c r="DE44" i="2"/>
  <c r="DG44" i="2"/>
  <c r="DI44" i="2"/>
  <c r="DK44" i="2"/>
  <c r="DM44" i="2"/>
  <c r="DO44" i="2"/>
  <c r="DQ44" i="2"/>
  <c r="DS44" i="2"/>
  <c r="DU44" i="2"/>
  <c r="DW44" i="2"/>
  <c r="DY44" i="2"/>
  <c r="EA44" i="2"/>
  <c r="EC44" i="2"/>
  <c r="EE44" i="2"/>
  <c r="EG44" i="2"/>
  <c r="EI44" i="2"/>
  <c r="EK44" i="2"/>
  <c r="EM44" i="2"/>
  <c r="EO44" i="2"/>
  <c r="EQ44" i="2"/>
  <c r="ES44" i="2"/>
  <c r="EU44" i="2"/>
  <c r="EW44" i="2"/>
  <c r="EY44" i="2"/>
  <c r="FA44" i="2"/>
  <c r="FC44" i="2"/>
  <c r="FE44" i="2"/>
  <c r="FG44" i="2"/>
  <c r="FI44" i="2"/>
  <c r="FK44" i="2"/>
  <c r="FM44" i="2"/>
  <c r="FO44" i="2"/>
  <c r="FQ44" i="2"/>
  <c r="BJ45" i="2"/>
  <c r="BL45" i="2"/>
  <c r="BN45" i="2"/>
  <c r="BP45" i="2"/>
  <c r="BR45" i="2"/>
  <c r="BT45" i="2"/>
  <c r="BV45" i="2"/>
  <c r="BX45" i="2"/>
  <c r="BZ45" i="2"/>
  <c r="CB45" i="2"/>
  <c r="CD45" i="2"/>
  <c r="CF45" i="2"/>
  <c r="CH45" i="2"/>
  <c r="CJ45" i="2"/>
  <c r="CL45" i="2"/>
  <c r="CN45" i="2"/>
  <c r="CP45" i="2"/>
  <c r="CR45" i="2"/>
  <c r="CT45" i="2"/>
  <c r="CV45" i="2"/>
  <c r="CX45" i="2"/>
  <c r="CZ45" i="2"/>
  <c r="DB45" i="2"/>
  <c r="DD45" i="2"/>
  <c r="DF45" i="2"/>
  <c r="DH45" i="2"/>
  <c r="DJ45" i="2"/>
  <c r="DL45" i="2"/>
  <c r="DN45" i="2"/>
  <c r="DP45" i="2"/>
  <c r="DR45" i="2"/>
  <c r="DT45" i="2"/>
  <c r="DV45" i="2"/>
  <c r="DX45" i="2"/>
  <c r="DZ45" i="2"/>
  <c r="EB45" i="2"/>
  <c r="ED45" i="2"/>
  <c r="EF45" i="2"/>
  <c r="EH45" i="2"/>
  <c r="EJ45" i="2"/>
  <c r="EL45" i="2"/>
  <c r="EN45" i="2"/>
  <c r="EP45" i="2"/>
  <c r="ER45" i="2"/>
  <c r="ET45" i="2"/>
  <c r="EV45" i="2"/>
  <c r="EX45" i="2"/>
  <c r="EZ45" i="2"/>
  <c r="FB45" i="2"/>
  <c r="FD45" i="2"/>
  <c r="FF45" i="2"/>
  <c r="FH45" i="2"/>
  <c r="FJ45" i="2"/>
  <c r="FL45" i="2"/>
  <c r="FN45" i="2"/>
  <c r="FP45" i="2"/>
  <c r="BK46" i="2"/>
  <c r="BM46" i="2"/>
  <c r="BO46" i="2"/>
  <c r="BQ46" i="2"/>
  <c r="BS46" i="2"/>
  <c r="BU46" i="2"/>
  <c r="BW46" i="2"/>
  <c r="BY46" i="2"/>
  <c r="CA46" i="2"/>
  <c r="CC46" i="2"/>
  <c r="CE46" i="2"/>
  <c r="CG46" i="2"/>
  <c r="CI46" i="2"/>
  <c r="CK46" i="2"/>
  <c r="CM46" i="2"/>
  <c r="CO46" i="2"/>
  <c r="CQ46" i="2"/>
  <c r="CS46" i="2"/>
  <c r="CU46" i="2"/>
  <c r="CW46" i="2"/>
  <c r="CY46" i="2"/>
  <c r="DA46" i="2"/>
  <c r="DC46" i="2"/>
  <c r="DE46" i="2"/>
  <c r="DG46" i="2"/>
  <c r="DI46" i="2"/>
  <c r="DK46" i="2"/>
  <c r="DM46" i="2"/>
  <c r="DO46" i="2"/>
  <c r="DQ46" i="2"/>
  <c r="DS46" i="2"/>
  <c r="DU46" i="2"/>
  <c r="DW46" i="2"/>
  <c r="DY46" i="2"/>
  <c r="EA46" i="2"/>
  <c r="EC46" i="2"/>
  <c r="EE46" i="2"/>
  <c r="EG46" i="2"/>
  <c r="EI46" i="2"/>
  <c r="EK46" i="2"/>
  <c r="EM46" i="2"/>
  <c r="EO46" i="2"/>
  <c r="EQ46" i="2"/>
  <c r="ES46" i="2"/>
  <c r="EU46" i="2"/>
  <c r="EW46" i="2"/>
  <c r="EY46" i="2"/>
  <c r="FA46" i="2"/>
  <c r="FC46" i="2"/>
  <c r="FE46" i="2"/>
  <c r="FG46" i="2"/>
  <c r="FI46" i="2"/>
  <c r="FK46" i="2"/>
  <c r="FM46" i="2"/>
  <c r="FO46" i="2"/>
  <c r="FQ46" i="2"/>
  <c r="BK47" i="2"/>
  <c r="BM47" i="2"/>
  <c r="BO47" i="2"/>
  <c r="BQ47" i="2"/>
  <c r="BS47" i="2"/>
  <c r="BU47" i="2"/>
  <c r="BW47" i="2"/>
  <c r="BY47" i="2"/>
  <c r="CA47" i="2"/>
  <c r="CC47" i="2"/>
  <c r="CE47" i="2"/>
  <c r="CG47" i="2"/>
  <c r="CI47" i="2"/>
  <c r="CK47" i="2"/>
  <c r="CM47" i="2"/>
  <c r="CO47" i="2"/>
  <c r="CQ47" i="2"/>
  <c r="CS47" i="2"/>
  <c r="CU47" i="2"/>
  <c r="CW47" i="2"/>
  <c r="CY47" i="2"/>
  <c r="DA47" i="2"/>
  <c r="DC47" i="2"/>
  <c r="DE47" i="2"/>
  <c r="DG47" i="2"/>
  <c r="DI47" i="2"/>
  <c r="DK47" i="2"/>
  <c r="DM47" i="2"/>
  <c r="DO47" i="2"/>
  <c r="DQ47" i="2"/>
  <c r="DS47" i="2"/>
  <c r="DU47" i="2"/>
  <c r="DW47" i="2"/>
  <c r="DY47" i="2"/>
  <c r="EA47" i="2"/>
  <c r="EC47" i="2"/>
  <c r="EE47" i="2"/>
  <c r="EG47" i="2"/>
  <c r="EI47" i="2"/>
  <c r="EK47" i="2"/>
  <c r="EM47" i="2"/>
  <c r="EO47" i="2"/>
  <c r="EQ47" i="2"/>
  <c r="ES47" i="2"/>
  <c r="EU47" i="2"/>
  <c r="EW47" i="2"/>
  <c r="EY47" i="2"/>
  <c r="FA47" i="2"/>
  <c r="FC47" i="2"/>
  <c r="FE47" i="2"/>
  <c r="FG47" i="2"/>
  <c r="FI47" i="2"/>
  <c r="FK47" i="2"/>
  <c r="FM47" i="2"/>
  <c r="FO47" i="2"/>
  <c r="FQ47" i="2"/>
  <c r="BK48" i="2"/>
  <c r="BM48" i="2"/>
  <c r="BO48" i="2"/>
  <c r="BQ48" i="2"/>
  <c r="BS48" i="2"/>
  <c r="BU48" i="2"/>
  <c r="BW48" i="2"/>
  <c r="BY48" i="2"/>
  <c r="CA48" i="2"/>
  <c r="CC48" i="2"/>
  <c r="CE48" i="2"/>
  <c r="CG48" i="2"/>
  <c r="CI48" i="2"/>
  <c r="CK48" i="2"/>
  <c r="CM48" i="2"/>
  <c r="CO48" i="2"/>
  <c r="CQ48" i="2"/>
  <c r="CS48" i="2"/>
  <c r="CU48" i="2"/>
  <c r="CW48" i="2"/>
  <c r="CY48" i="2"/>
  <c r="DA48" i="2"/>
  <c r="DC48" i="2"/>
  <c r="DE48" i="2"/>
  <c r="DG48" i="2"/>
  <c r="DI48" i="2"/>
  <c r="DK48" i="2"/>
  <c r="DM48" i="2"/>
  <c r="DO48" i="2"/>
  <c r="DQ48" i="2"/>
  <c r="DS48" i="2"/>
  <c r="DU48" i="2"/>
  <c r="DW48" i="2"/>
  <c r="DY48" i="2"/>
  <c r="EA48" i="2"/>
  <c r="EC48" i="2"/>
  <c r="EE48" i="2"/>
  <c r="EG48" i="2"/>
  <c r="EI48" i="2"/>
  <c r="EK48" i="2"/>
  <c r="EM48" i="2"/>
  <c r="EO48" i="2"/>
  <c r="EQ48" i="2"/>
  <c r="ES48" i="2"/>
  <c r="EU48" i="2"/>
  <c r="EW48" i="2"/>
  <c r="EY48" i="2"/>
  <c r="FA48" i="2"/>
  <c r="FC48" i="2"/>
  <c r="FE48" i="2"/>
  <c r="FG48" i="2"/>
  <c r="FI48" i="2"/>
  <c r="FK48" i="2"/>
  <c r="FM48" i="2"/>
  <c r="FO48" i="2"/>
  <c r="FQ48" i="2"/>
  <c r="BJ49" i="2"/>
  <c r="BL49" i="2"/>
  <c r="BN49" i="2"/>
  <c r="BP49" i="2"/>
  <c r="BR49" i="2"/>
  <c r="BT49" i="2"/>
  <c r="BV49" i="2"/>
  <c r="BX49" i="2"/>
  <c r="BZ49" i="2"/>
  <c r="CB49" i="2"/>
  <c r="CD49" i="2"/>
  <c r="CF49" i="2"/>
  <c r="CH49" i="2"/>
  <c r="CJ49" i="2"/>
  <c r="CL49" i="2"/>
  <c r="CN49" i="2"/>
  <c r="CP49" i="2"/>
  <c r="CR49" i="2"/>
  <c r="CT49" i="2"/>
  <c r="CV49" i="2"/>
  <c r="CX49" i="2"/>
  <c r="CZ49" i="2"/>
  <c r="DB49" i="2"/>
  <c r="DD49" i="2"/>
  <c r="DF49" i="2"/>
  <c r="DH49" i="2"/>
  <c r="DJ49" i="2"/>
  <c r="DL49" i="2"/>
  <c r="DN49" i="2"/>
  <c r="DP49" i="2"/>
  <c r="DR49" i="2"/>
  <c r="DT49" i="2"/>
  <c r="DV49" i="2"/>
  <c r="DX49" i="2"/>
  <c r="DZ49" i="2"/>
  <c r="EB49" i="2"/>
  <c r="ED49" i="2"/>
  <c r="EF49" i="2"/>
  <c r="EH49" i="2"/>
  <c r="EJ49" i="2"/>
  <c r="EL49" i="2"/>
  <c r="EN49" i="2"/>
  <c r="EP49" i="2"/>
  <c r="ER49" i="2"/>
  <c r="ET49" i="2"/>
  <c r="EV49" i="2"/>
  <c r="EX49" i="2"/>
  <c r="EZ49" i="2"/>
  <c r="FB49" i="2"/>
  <c r="FD49" i="2"/>
  <c r="FF49" i="2"/>
  <c r="FH49" i="2"/>
  <c r="FJ49" i="2"/>
  <c r="FL49" i="2"/>
  <c r="FN49" i="2"/>
  <c r="FP49" i="2"/>
  <c r="GC3" i="2"/>
  <c r="B12" i="2" l="1"/>
  <c r="B13" i="2"/>
  <c r="B18" i="2"/>
  <c r="B22" i="2"/>
  <c r="B27" i="2"/>
  <c r="B31" i="2"/>
  <c r="B36" i="2"/>
  <c r="B40" i="2"/>
  <c r="B45" i="2"/>
  <c r="B49" i="2"/>
  <c r="C3" i="2"/>
  <c r="C4" i="2"/>
  <c r="C5" i="2"/>
  <c r="C8" i="2"/>
  <c r="C9" i="2"/>
  <c r="C10" i="2"/>
  <c r="C11" i="2"/>
  <c r="C15" i="2"/>
  <c r="C16" i="2"/>
  <c r="C17" i="2"/>
  <c r="C19" i="2"/>
  <c r="C20" i="2"/>
  <c r="C21" i="2"/>
  <c r="C24" i="2"/>
  <c r="C25" i="2"/>
  <c r="C26" i="2"/>
  <c r="C28" i="2"/>
  <c r="C29" i="2"/>
  <c r="C30" i="2"/>
  <c r="C33" i="2"/>
  <c r="C34" i="2"/>
  <c r="C35" i="2"/>
  <c r="C37" i="2"/>
  <c r="C38" i="2"/>
  <c r="C39" i="2"/>
  <c r="C42" i="2"/>
  <c r="C43" i="2"/>
  <c r="C44" i="2"/>
  <c r="C46" i="2"/>
  <c r="C47" i="2"/>
  <c r="C48" i="2"/>
  <c r="BO48" i="7" l="1"/>
  <c r="BO47" i="7"/>
  <c r="BO46" i="7"/>
  <c r="BO44" i="7"/>
  <c r="BO43" i="7"/>
  <c r="BO42" i="7"/>
  <c r="BO39" i="7"/>
  <c r="BO38" i="7"/>
  <c r="BO37" i="7"/>
  <c r="BO35" i="7"/>
  <c r="BO34" i="7"/>
  <c r="BO33" i="7"/>
  <c r="BO30" i="7"/>
  <c r="BO29" i="7"/>
  <c r="BO28" i="7"/>
  <c r="BO26" i="7"/>
  <c r="BO25" i="7"/>
  <c r="BO24" i="7"/>
  <c r="BO21" i="7"/>
  <c r="BO20" i="7"/>
  <c r="BO19" i="7"/>
  <c r="BO17" i="7"/>
  <c r="BO16" i="7"/>
  <c r="BO15" i="7"/>
  <c r="BO11" i="7"/>
  <c r="BO10" i="7"/>
  <c r="BO9" i="7"/>
  <c r="BO8" i="7"/>
  <c r="BO7" i="7"/>
  <c r="BO5" i="7"/>
  <c r="BO4" i="7"/>
  <c r="BO3" i="7"/>
  <c r="GE4" i="2"/>
  <c r="GE5" i="2"/>
  <c r="GE7" i="2"/>
  <c r="GE8" i="2"/>
  <c r="GE9" i="2"/>
  <c r="GE10" i="2"/>
  <c r="GE11" i="2"/>
  <c r="GE15" i="2"/>
  <c r="GE16" i="2"/>
  <c r="GE17" i="2"/>
  <c r="GE19" i="2"/>
  <c r="GE20" i="2"/>
  <c r="GE21" i="2"/>
  <c r="GE24" i="2"/>
  <c r="GE25" i="2"/>
  <c r="GE26" i="2"/>
  <c r="GE28" i="2"/>
  <c r="GE29" i="2"/>
  <c r="GE30" i="2"/>
  <c r="GE33" i="2"/>
  <c r="GE34" i="2"/>
  <c r="GE35" i="2"/>
  <c r="GE37" i="2"/>
  <c r="GE38" i="2"/>
  <c r="GE39" i="2"/>
  <c r="GE42" i="2"/>
  <c r="GE43" i="2"/>
  <c r="GE44" i="2"/>
  <c r="GE46" i="2"/>
  <c r="GE47" i="2"/>
  <c r="GE48" i="2"/>
  <c r="B2" i="5" l="1"/>
  <c r="A2" i="5"/>
  <c r="B31" i="11" l="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A3" i="11"/>
  <c r="B2" i="11"/>
  <c r="A2" i="11"/>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5" i="10"/>
  <c r="A5" i="10"/>
  <c r="B4" i="10"/>
  <c r="A4" i="10"/>
  <c r="B3" i="10"/>
  <c r="A3" i="10"/>
  <c r="B2" i="10"/>
  <c r="A2" i="10"/>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AR31" i="10"/>
  <c r="AQ31" i="10"/>
  <c r="AP31" i="10"/>
  <c r="AN31" i="10"/>
  <c r="AM31" i="10"/>
  <c r="AL31" i="10"/>
  <c r="AJ31" i="10"/>
  <c r="AI31" i="10"/>
  <c r="AH31" i="10"/>
  <c r="AF31" i="10"/>
  <c r="AE31" i="10"/>
  <c r="AD31" i="10"/>
  <c r="AB31" i="10"/>
  <c r="AA31" i="10"/>
  <c r="Z31" i="10"/>
  <c r="X31" i="10"/>
  <c r="W31" i="10"/>
  <c r="V31" i="10"/>
  <c r="T31" i="10"/>
  <c r="S31" i="10"/>
  <c r="R31" i="10"/>
  <c r="P31" i="10"/>
  <c r="O31" i="10"/>
  <c r="N31" i="10"/>
  <c r="K31" i="10"/>
  <c r="J31" i="10"/>
  <c r="I31" i="10"/>
  <c r="H31" i="10"/>
  <c r="G31" i="10"/>
  <c r="F31" i="10"/>
  <c r="E31" i="10"/>
  <c r="D31" i="10"/>
  <c r="C31" i="10"/>
  <c r="AR30" i="10"/>
  <c r="AQ30" i="10"/>
  <c r="AP30" i="10"/>
  <c r="AN30" i="10"/>
  <c r="AM30" i="10"/>
  <c r="AL30" i="10"/>
  <c r="AJ30" i="10"/>
  <c r="AI30" i="10"/>
  <c r="AH30" i="10"/>
  <c r="AF30" i="10"/>
  <c r="AE30" i="10"/>
  <c r="AD30" i="10"/>
  <c r="AB30" i="10"/>
  <c r="AA30" i="10"/>
  <c r="Z30" i="10"/>
  <c r="X30" i="10"/>
  <c r="W30" i="10"/>
  <c r="V30" i="10"/>
  <c r="T30" i="10"/>
  <c r="S30" i="10"/>
  <c r="R30" i="10"/>
  <c r="P30" i="10"/>
  <c r="O30" i="10"/>
  <c r="N30" i="10"/>
  <c r="K30" i="10"/>
  <c r="J30" i="10"/>
  <c r="I30" i="10"/>
  <c r="H30" i="10"/>
  <c r="G30" i="10"/>
  <c r="F30" i="10"/>
  <c r="E30" i="10"/>
  <c r="D30" i="10"/>
  <c r="C30" i="10"/>
  <c r="AR29" i="10"/>
  <c r="AQ29" i="10"/>
  <c r="AP29" i="10"/>
  <c r="AN29" i="10"/>
  <c r="AM29" i="10"/>
  <c r="AL29" i="10"/>
  <c r="AJ29" i="10"/>
  <c r="AI29" i="10"/>
  <c r="AH29" i="10"/>
  <c r="AF29" i="10"/>
  <c r="AE29" i="10"/>
  <c r="AD29" i="10"/>
  <c r="AB29" i="10"/>
  <c r="AA29" i="10"/>
  <c r="Z29" i="10"/>
  <c r="X29" i="10"/>
  <c r="W29" i="10"/>
  <c r="V29" i="10"/>
  <c r="T29" i="10"/>
  <c r="S29" i="10"/>
  <c r="R29" i="10"/>
  <c r="P29" i="10"/>
  <c r="O29" i="10"/>
  <c r="N29" i="10"/>
  <c r="K29" i="10"/>
  <c r="J29" i="10"/>
  <c r="I29" i="10"/>
  <c r="H29" i="10"/>
  <c r="G29" i="10"/>
  <c r="F29" i="10"/>
  <c r="E29" i="10"/>
  <c r="D29" i="10"/>
  <c r="C29" i="10"/>
  <c r="AR28" i="10"/>
  <c r="AQ28" i="10"/>
  <c r="AP28" i="10"/>
  <c r="AN28" i="10"/>
  <c r="AM28" i="10"/>
  <c r="AL28" i="10"/>
  <c r="AJ28" i="10"/>
  <c r="AI28" i="10"/>
  <c r="AH28" i="10"/>
  <c r="AF28" i="10"/>
  <c r="AE28" i="10"/>
  <c r="AD28" i="10"/>
  <c r="AB28" i="10"/>
  <c r="AA28" i="10"/>
  <c r="Z28" i="10"/>
  <c r="X28" i="10"/>
  <c r="W28" i="10"/>
  <c r="V28" i="10"/>
  <c r="T28" i="10"/>
  <c r="S28" i="10"/>
  <c r="R28" i="10"/>
  <c r="P28" i="10"/>
  <c r="O28" i="10"/>
  <c r="N28" i="10"/>
  <c r="K28" i="10"/>
  <c r="J28" i="10"/>
  <c r="I28" i="10"/>
  <c r="H28" i="10"/>
  <c r="G28" i="10"/>
  <c r="F28" i="10"/>
  <c r="E28" i="10"/>
  <c r="D28" i="10"/>
  <c r="C28" i="10"/>
  <c r="AR27" i="10"/>
  <c r="AQ27" i="10"/>
  <c r="AP27" i="10"/>
  <c r="AN27" i="10"/>
  <c r="AM27" i="10"/>
  <c r="AL27" i="10"/>
  <c r="AJ27" i="10"/>
  <c r="AI27" i="10"/>
  <c r="AH27" i="10"/>
  <c r="AF27" i="10"/>
  <c r="AE27" i="10"/>
  <c r="AD27" i="10"/>
  <c r="AB27" i="10"/>
  <c r="AA27" i="10"/>
  <c r="Z27" i="10"/>
  <c r="X27" i="10"/>
  <c r="W27" i="10"/>
  <c r="V27" i="10"/>
  <c r="T27" i="10"/>
  <c r="S27" i="10"/>
  <c r="R27" i="10"/>
  <c r="P27" i="10"/>
  <c r="O27" i="10"/>
  <c r="N27" i="10"/>
  <c r="K27" i="10"/>
  <c r="J27" i="10"/>
  <c r="I27" i="10"/>
  <c r="H27" i="10"/>
  <c r="G27" i="10"/>
  <c r="F27" i="10"/>
  <c r="E27" i="10"/>
  <c r="D27" i="10"/>
  <c r="C27" i="10"/>
  <c r="AR26" i="10"/>
  <c r="AQ26" i="10"/>
  <c r="AP26" i="10"/>
  <c r="AN26" i="10"/>
  <c r="AM26" i="10"/>
  <c r="AL26" i="10"/>
  <c r="AJ26" i="10"/>
  <c r="AI26" i="10"/>
  <c r="AH26" i="10"/>
  <c r="AF26" i="10"/>
  <c r="AE26" i="10"/>
  <c r="AD26" i="10"/>
  <c r="AB26" i="10"/>
  <c r="AA26" i="10"/>
  <c r="Z26" i="10"/>
  <c r="X26" i="10"/>
  <c r="W26" i="10"/>
  <c r="V26" i="10"/>
  <c r="T26" i="10"/>
  <c r="S26" i="10"/>
  <c r="R26" i="10"/>
  <c r="P26" i="10"/>
  <c r="O26" i="10"/>
  <c r="N26" i="10"/>
  <c r="K26" i="10"/>
  <c r="J26" i="10"/>
  <c r="I26" i="10"/>
  <c r="H26" i="10"/>
  <c r="G26" i="10"/>
  <c r="F26" i="10"/>
  <c r="E26" i="10"/>
  <c r="D26" i="10"/>
  <c r="C26" i="10"/>
  <c r="AR25" i="10"/>
  <c r="AQ25" i="10"/>
  <c r="AP25" i="10"/>
  <c r="AN25" i="10"/>
  <c r="AM25" i="10"/>
  <c r="AL25" i="10"/>
  <c r="AJ25" i="10"/>
  <c r="AI25" i="10"/>
  <c r="AH25" i="10"/>
  <c r="AF25" i="10"/>
  <c r="AE25" i="10"/>
  <c r="AD25" i="10"/>
  <c r="AB25" i="10"/>
  <c r="AA25" i="10"/>
  <c r="Z25" i="10"/>
  <c r="X25" i="10"/>
  <c r="W25" i="10"/>
  <c r="V25" i="10"/>
  <c r="T25" i="10"/>
  <c r="S25" i="10"/>
  <c r="R25" i="10"/>
  <c r="P25" i="10"/>
  <c r="O25" i="10"/>
  <c r="N25" i="10"/>
  <c r="K25" i="10"/>
  <c r="J25" i="10"/>
  <c r="I25" i="10"/>
  <c r="H25" i="10"/>
  <c r="G25" i="10"/>
  <c r="F25" i="10"/>
  <c r="E25" i="10"/>
  <c r="D25" i="10"/>
  <c r="C25" i="10"/>
  <c r="AR24" i="10"/>
  <c r="AQ24" i="10"/>
  <c r="AP24" i="10"/>
  <c r="AN24" i="10"/>
  <c r="AM24" i="10"/>
  <c r="AL24" i="10"/>
  <c r="AJ24" i="10"/>
  <c r="AI24" i="10"/>
  <c r="AH24" i="10"/>
  <c r="AF24" i="10"/>
  <c r="AE24" i="10"/>
  <c r="AD24" i="10"/>
  <c r="AB24" i="10"/>
  <c r="AA24" i="10"/>
  <c r="Z24" i="10"/>
  <c r="X24" i="10"/>
  <c r="W24" i="10"/>
  <c r="V24" i="10"/>
  <c r="T24" i="10"/>
  <c r="S24" i="10"/>
  <c r="R24" i="10"/>
  <c r="P24" i="10"/>
  <c r="O24" i="10"/>
  <c r="N24" i="10"/>
  <c r="K24" i="10"/>
  <c r="J24" i="10"/>
  <c r="I24" i="10"/>
  <c r="H24" i="10"/>
  <c r="G24" i="10"/>
  <c r="F24" i="10"/>
  <c r="E24" i="10"/>
  <c r="D24" i="10"/>
  <c r="C24" i="10"/>
  <c r="AR23" i="10"/>
  <c r="AQ23" i="10"/>
  <c r="AP23" i="10"/>
  <c r="AN23" i="10"/>
  <c r="AM23" i="10"/>
  <c r="AL23" i="10"/>
  <c r="AJ23" i="10"/>
  <c r="AI23" i="10"/>
  <c r="AH23" i="10"/>
  <c r="AF23" i="10"/>
  <c r="AE23" i="10"/>
  <c r="AD23" i="10"/>
  <c r="AB23" i="10"/>
  <c r="AA23" i="10"/>
  <c r="Z23" i="10"/>
  <c r="X23" i="10"/>
  <c r="W23" i="10"/>
  <c r="V23" i="10"/>
  <c r="T23" i="10"/>
  <c r="S23" i="10"/>
  <c r="R23" i="10"/>
  <c r="P23" i="10"/>
  <c r="O23" i="10"/>
  <c r="N23" i="10"/>
  <c r="K23" i="10"/>
  <c r="J23" i="10"/>
  <c r="I23" i="10"/>
  <c r="H23" i="10"/>
  <c r="G23" i="10"/>
  <c r="F23" i="10"/>
  <c r="E23" i="10"/>
  <c r="D23" i="10"/>
  <c r="C23" i="10"/>
  <c r="AR22" i="10"/>
  <c r="AQ22" i="10"/>
  <c r="AP22" i="10"/>
  <c r="AN22" i="10"/>
  <c r="AM22" i="10"/>
  <c r="AL22" i="10"/>
  <c r="AJ22" i="10"/>
  <c r="AI22" i="10"/>
  <c r="AH22" i="10"/>
  <c r="AF22" i="10"/>
  <c r="AE22" i="10"/>
  <c r="AD22" i="10"/>
  <c r="AB22" i="10"/>
  <c r="AA22" i="10"/>
  <c r="Z22" i="10"/>
  <c r="X22" i="10"/>
  <c r="W22" i="10"/>
  <c r="V22" i="10"/>
  <c r="T22" i="10"/>
  <c r="S22" i="10"/>
  <c r="R22" i="10"/>
  <c r="P22" i="10"/>
  <c r="O22" i="10"/>
  <c r="N22" i="10"/>
  <c r="K22" i="10"/>
  <c r="J22" i="10"/>
  <c r="I22" i="10"/>
  <c r="H22" i="10"/>
  <c r="G22" i="10"/>
  <c r="F22" i="10"/>
  <c r="E22" i="10"/>
  <c r="D22" i="10"/>
  <c r="C22" i="10"/>
  <c r="AR21" i="10"/>
  <c r="AQ21" i="10"/>
  <c r="AP21" i="10"/>
  <c r="AN21" i="10"/>
  <c r="AM21" i="10"/>
  <c r="AL21" i="10"/>
  <c r="AJ21" i="10"/>
  <c r="AI21" i="10"/>
  <c r="AH21" i="10"/>
  <c r="AF21" i="10"/>
  <c r="AE21" i="10"/>
  <c r="AD21" i="10"/>
  <c r="AB21" i="10"/>
  <c r="AA21" i="10"/>
  <c r="Z21" i="10"/>
  <c r="X21" i="10"/>
  <c r="W21" i="10"/>
  <c r="V21" i="10"/>
  <c r="T21" i="10"/>
  <c r="S21" i="10"/>
  <c r="R21" i="10"/>
  <c r="P21" i="10"/>
  <c r="O21" i="10"/>
  <c r="N21" i="10"/>
  <c r="K21" i="10"/>
  <c r="J21" i="10"/>
  <c r="I21" i="10"/>
  <c r="H21" i="10"/>
  <c r="G21" i="10"/>
  <c r="F21" i="10"/>
  <c r="E21" i="10"/>
  <c r="D21" i="10"/>
  <c r="C21" i="10"/>
  <c r="AR20" i="10"/>
  <c r="AQ20" i="10"/>
  <c r="AP20" i="10"/>
  <c r="AN20" i="10"/>
  <c r="AM20" i="10"/>
  <c r="AL20" i="10"/>
  <c r="AJ20" i="10"/>
  <c r="AI20" i="10"/>
  <c r="AH20" i="10"/>
  <c r="AF20" i="10"/>
  <c r="AE20" i="10"/>
  <c r="AD20" i="10"/>
  <c r="AB20" i="10"/>
  <c r="AA20" i="10"/>
  <c r="Z20" i="10"/>
  <c r="X20" i="10"/>
  <c r="W20" i="10"/>
  <c r="V20" i="10"/>
  <c r="T20" i="10"/>
  <c r="S20" i="10"/>
  <c r="R20" i="10"/>
  <c r="P20" i="10"/>
  <c r="O20" i="10"/>
  <c r="N20" i="10"/>
  <c r="K20" i="10"/>
  <c r="J20" i="10"/>
  <c r="I20" i="10"/>
  <c r="H20" i="10"/>
  <c r="G20" i="10"/>
  <c r="F20" i="10"/>
  <c r="E20" i="10"/>
  <c r="D20" i="10"/>
  <c r="C20" i="10"/>
  <c r="AR19" i="10"/>
  <c r="AQ19" i="10"/>
  <c r="AP19" i="10"/>
  <c r="AN19" i="10"/>
  <c r="AM19" i="10"/>
  <c r="AL19" i="10"/>
  <c r="AJ19" i="10"/>
  <c r="AI19" i="10"/>
  <c r="AH19" i="10"/>
  <c r="AF19" i="10"/>
  <c r="AE19" i="10"/>
  <c r="AD19" i="10"/>
  <c r="AB19" i="10"/>
  <c r="AA19" i="10"/>
  <c r="Z19" i="10"/>
  <c r="X19" i="10"/>
  <c r="W19" i="10"/>
  <c r="V19" i="10"/>
  <c r="T19" i="10"/>
  <c r="S19" i="10"/>
  <c r="R19" i="10"/>
  <c r="P19" i="10"/>
  <c r="O19" i="10"/>
  <c r="N19" i="10"/>
  <c r="K19" i="10"/>
  <c r="J19" i="10"/>
  <c r="I19" i="10"/>
  <c r="H19" i="10"/>
  <c r="G19" i="10"/>
  <c r="F19" i="10"/>
  <c r="E19" i="10"/>
  <c r="D19" i="10"/>
  <c r="C19" i="10"/>
  <c r="AR18" i="10"/>
  <c r="AQ18" i="10"/>
  <c r="AP18" i="10"/>
  <c r="AN18" i="10"/>
  <c r="AM18" i="10"/>
  <c r="AL18" i="10"/>
  <c r="AJ18" i="10"/>
  <c r="AI18" i="10"/>
  <c r="AH18" i="10"/>
  <c r="AF18" i="10"/>
  <c r="AE18" i="10"/>
  <c r="AD18" i="10"/>
  <c r="AB18" i="10"/>
  <c r="AA18" i="10"/>
  <c r="Z18" i="10"/>
  <c r="X18" i="10"/>
  <c r="W18" i="10"/>
  <c r="V18" i="10"/>
  <c r="T18" i="10"/>
  <c r="S18" i="10"/>
  <c r="R18" i="10"/>
  <c r="P18" i="10"/>
  <c r="O18" i="10"/>
  <c r="N18" i="10"/>
  <c r="K18" i="10"/>
  <c r="J18" i="10"/>
  <c r="I18" i="10"/>
  <c r="H18" i="10"/>
  <c r="G18" i="10"/>
  <c r="F18" i="10"/>
  <c r="E18" i="10"/>
  <c r="D18" i="10"/>
  <c r="C18" i="10"/>
  <c r="AR17" i="10"/>
  <c r="AQ17" i="10"/>
  <c r="AP17" i="10"/>
  <c r="AN17" i="10"/>
  <c r="AM17" i="10"/>
  <c r="AL17" i="10"/>
  <c r="AJ17" i="10"/>
  <c r="AI17" i="10"/>
  <c r="AH17" i="10"/>
  <c r="AF17" i="10"/>
  <c r="AE17" i="10"/>
  <c r="AD17" i="10"/>
  <c r="AB17" i="10"/>
  <c r="AA17" i="10"/>
  <c r="Z17" i="10"/>
  <c r="X17" i="10"/>
  <c r="W17" i="10"/>
  <c r="V17" i="10"/>
  <c r="T17" i="10"/>
  <c r="S17" i="10"/>
  <c r="R17" i="10"/>
  <c r="P17" i="10"/>
  <c r="O17" i="10"/>
  <c r="N17" i="10"/>
  <c r="K17" i="10"/>
  <c r="J17" i="10"/>
  <c r="I17" i="10"/>
  <c r="H17" i="10"/>
  <c r="G17" i="10"/>
  <c r="F17" i="10"/>
  <c r="E17" i="10"/>
  <c r="D17" i="10"/>
  <c r="C17" i="10"/>
  <c r="AR16" i="10"/>
  <c r="AQ16" i="10"/>
  <c r="AP16" i="10"/>
  <c r="AN16" i="10"/>
  <c r="AM16" i="10"/>
  <c r="AL16" i="10"/>
  <c r="AJ16" i="10"/>
  <c r="AI16" i="10"/>
  <c r="AH16" i="10"/>
  <c r="AF16" i="10"/>
  <c r="AE16" i="10"/>
  <c r="AD16" i="10"/>
  <c r="AB16" i="10"/>
  <c r="AA16" i="10"/>
  <c r="Z16" i="10"/>
  <c r="X16" i="10"/>
  <c r="W16" i="10"/>
  <c r="V16" i="10"/>
  <c r="T16" i="10"/>
  <c r="S16" i="10"/>
  <c r="R16" i="10"/>
  <c r="P16" i="10"/>
  <c r="O16" i="10"/>
  <c r="N16" i="10"/>
  <c r="K16" i="10"/>
  <c r="J16" i="10"/>
  <c r="I16" i="10"/>
  <c r="H16" i="10"/>
  <c r="G16" i="10"/>
  <c r="F16" i="10"/>
  <c r="E16" i="10"/>
  <c r="D16" i="10"/>
  <c r="C16" i="10"/>
  <c r="AR15" i="10"/>
  <c r="AQ15" i="10"/>
  <c r="AP15" i="10"/>
  <c r="AN15" i="10"/>
  <c r="AM15" i="10"/>
  <c r="AL15" i="10"/>
  <c r="AJ15" i="10"/>
  <c r="AI15" i="10"/>
  <c r="AH15" i="10"/>
  <c r="AF15" i="10"/>
  <c r="AE15" i="10"/>
  <c r="AD15" i="10"/>
  <c r="AB15" i="10"/>
  <c r="AA15" i="10"/>
  <c r="Z15" i="10"/>
  <c r="X15" i="10"/>
  <c r="W15" i="10"/>
  <c r="V15" i="10"/>
  <c r="T15" i="10"/>
  <c r="S15" i="10"/>
  <c r="R15" i="10"/>
  <c r="P15" i="10"/>
  <c r="O15" i="10"/>
  <c r="N15" i="10"/>
  <c r="K15" i="10"/>
  <c r="J15" i="10"/>
  <c r="I15" i="10"/>
  <c r="H15" i="10"/>
  <c r="G15" i="10"/>
  <c r="F15" i="10"/>
  <c r="E15" i="10"/>
  <c r="D15" i="10"/>
  <c r="C15" i="10"/>
  <c r="AR14" i="10"/>
  <c r="AQ14" i="10"/>
  <c r="AP14" i="10"/>
  <c r="AN14" i="10"/>
  <c r="AM14" i="10"/>
  <c r="AL14" i="10"/>
  <c r="AJ14" i="10"/>
  <c r="AI14" i="10"/>
  <c r="AH14" i="10"/>
  <c r="AF14" i="10"/>
  <c r="AE14" i="10"/>
  <c r="AD14" i="10"/>
  <c r="AB14" i="10"/>
  <c r="AA14" i="10"/>
  <c r="Z14" i="10"/>
  <c r="X14" i="10"/>
  <c r="W14" i="10"/>
  <c r="V14" i="10"/>
  <c r="T14" i="10"/>
  <c r="S14" i="10"/>
  <c r="R14" i="10"/>
  <c r="P14" i="10"/>
  <c r="O14" i="10"/>
  <c r="N14" i="10"/>
  <c r="K14" i="10"/>
  <c r="J14" i="10"/>
  <c r="I14" i="10"/>
  <c r="H14" i="10"/>
  <c r="G14" i="10"/>
  <c r="F14" i="10"/>
  <c r="E14" i="10"/>
  <c r="D14" i="10"/>
  <c r="C14" i="10"/>
  <c r="AR13" i="10"/>
  <c r="AQ13" i="10"/>
  <c r="AP13" i="10"/>
  <c r="AN13" i="10"/>
  <c r="AM13" i="10"/>
  <c r="AL13" i="10"/>
  <c r="AJ13" i="10"/>
  <c r="AI13" i="10"/>
  <c r="AH13" i="10"/>
  <c r="AF13" i="10"/>
  <c r="AE13" i="10"/>
  <c r="AD13" i="10"/>
  <c r="AB13" i="10"/>
  <c r="AA13" i="10"/>
  <c r="Z13" i="10"/>
  <c r="X13" i="10"/>
  <c r="W13" i="10"/>
  <c r="V13" i="10"/>
  <c r="T13" i="10"/>
  <c r="S13" i="10"/>
  <c r="R13" i="10"/>
  <c r="P13" i="10"/>
  <c r="O13" i="10"/>
  <c r="N13" i="10"/>
  <c r="K13" i="10"/>
  <c r="J13" i="10"/>
  <c r="I13" i="10"/>
  <c r="H13" i="10"/>
  <c r="G13" i="10"/>
  <c r="F13" i="10"/>
  <c r="E13" i="10"/>
  <c r="D13" i="10"/>
  <c r="C13" i="10"/>
  <c r="AR12" i="10"/>
  <c r="AQ12" i="10"/>
  <c r="AP12" i="10"/>
  <c r="AN12" i="10"/>
  <c r="AM12" i="10"/>
  <c r="AL12" i="10"/>
  <c r="AJ12" i="10"/>
  <c r="AI12" i="10"/>
  <c r="AH12" i="10"/>
  <c r="AF12" i="10"/>
  <c r="AE12" i="10"/>
  <c r="AD12" i="10"/>
  <c r="AB12" i="10"/>
  <c r="AA12" i="10"/>
  <c r="Z12" i="10"/>
  <c r="X12" i="10"/>
  <c r="W12" i="10"/>
  <c r="V12" i="10"/>
  <c r="T12" i="10"/>
  <c r="S12" i="10"/>
  <c r="R12" i="10"/>
  <c r="P12" i="10"/>
  <c r="O12" i="10"/>
  <c r="N12" i="10"/>
  <c r="K12" i="10"/>
  <c r="J12" i="10"/>
  <c r="I12" i="10"/>
  <c r="H12" i="10"/>
  <c r="G12" i="10"/>
  <c r="F12" i="10"/>
  <c r="E12" i="10"/>
  <c r="D12" i="10"/>
  <c r="C12" i="10"/>
  <c r="AR11" i="10"/>
  <c r="AQ11" i="10"/>
  <c r="AP11" i="10"/>
  <c r="AN11" i="10"/>
  <c r="AM11" i="10"/>
  <c r="AL11" i="10"/>
  <c r="AJ11" i="10"/>
  <c r="AI11" i="10"/>
  <c r="AH11" i="10"/>
  <c r="AF11" i="10"/>
  <c r="AE11" i="10"/>
  <c r="AD11" i="10"/>
  <c r="AB11" i="10"/>
  <c r="AA11" i="10"/>
  <c r="Z11" i="10"/>
  <c r="X11" i="10"/>
  <c r="W11" i="10"/>
  <c r="V11" i="10"/>
  <c r="T11" i="10"/>
  <c r="S11" i="10"/>
  <c r="R11" i="10"/>
  <c r="P11" i="10"/>
  <c r="O11" i="10"/>
  <c r="N11" i="10"/>
  <c r="K11" i="10"/>
  <c r="J11" i="10"/>
  <c r="I11" i="10"/>
  <c r="H11" i="10"/>
  <c r="G11" i="10"/>
  <c r="F11" i="10"/>
  <c r="E11" i="10"/>
  <c r="D11" i="10"/>
  <c r="C11" i="10"/>
  <c r="AR10" i="10"/>
  <c r="AQ10" i="10"/>
  <c r="AP10" i="10"/>
  <c r="AN10" i="10"/>
  <c r="AM10" i="10"/>
  <c r="AL10" i="10"/>
  <c r="AJ10" i="10"/>
  <c r="AI10" i="10"/>
  <c r="AH10" i="10"/>
  <c r="AF10" i="10"/>
  <c r="AE10" i="10"/>
  <c r="AD10" i="10"/>
  <c r="AB10" i="10"/>
  <c r="AA10" i="10"/>
  <c r="Z10" i="10"/>
  <c r="X10" i="10"/>
  <c r="W10" i="10"/>
  <c r="V10" i="10"/>
  <c r="T10" i="10"/>
  <c r="S10" i="10"/>
  <c r="R10" i="10"/>
  <c r="P10" i="10"/>
  <c r="O10" i="10"/>
  <c r="N10" i="10"/>
  <c r="K10" i="10"/>
  <c r="J10" i="10"/>
  <c r="I10" i="10"/>
  <c r="H10" i="10"/>
  <c r="G10" i="10"/>
  <c r="F10" i="10"/>
  <c r="E10" i="10"/>
  <c r="D10" i="10"/>
  <c r="C10" i="10"/>
  <c r="AR9" i="10"/>
  <c r="AQ9" i="10"/>
  <c r="AP9" i="10"/>
  <c r="AN9" i="10"/>
  <c r="AM9" i="10"/>
  <c r="AL9" i="10"/>
  <c r="AJ9" i="10"/>
  <c r="AI9" i="10"/>
  <c r="AH9" i="10"/>
  <c r="AF9" i="10"/>
  <c r="AE9" i="10"/>
  <c r="AD9" i="10"/>
  <c r="AB9" i="10"/>
  <c r="AA9" i="10"/>
  <c r="Z9" i="10"/>
  <c r="X9" i="10"/>
  <c r="W9" i="10"/>
  <c r="V9" i="10"/>
  <c r="T9" i="10"/>
  <c r="S9" i="10"/>
  <c r="R9" i="10"/>
  <c r="P9" i="10"/>
  <c r="O9" i="10"/>
  <c r="N9" i="10"/>
  <c r="K9" i="10"/>
  <c r="J9" i="10"/>
  <c r="I9" i="10"/>
  <c r="H9" i="10"/>
  <c r="G9" i="10"/>
  <c r="F9" i="10"/>
  <c r="E9" i="10"/>
  <c r="D9" i="10"/>
  <c r="C9" i="10"/>
  <c r="AR8" i="10"/>
  <c r="AQ8" i="10"/>
  <c r="AP8" i="10"/>
  <c r="AN8" i="10"/>
  <c r="AM8" i="10"/>
  <c r="AL8" i="10"/>
  <c r="AJ8" i="10"/>
  <c r="AI8" i="10"/>
  <c r="AH8" i="10"/>
  <c r="AF8" i="10"/>
  <c r="AE8" i="10"/>
  <c r="AD8" i="10"/>
  <c r="AB8" i="10"/>
  <c r="AA8" i="10"/>
  <c r="Z8" i="10"/>
  <c r="X8" i="10"/>
  <c r="W8" i="10"/>
  <c r="V8" i="10"/>
  <c r="T8" i="10"/>
  <c r="S8" i="10"/>
  <c r="R8" i="10"/>
  <c r="P8" i="10"/>
  <c r="O8" i="10"/>
  <c r="N8" i="10"/>
  <c r="K8" i="10"/>
  <c r="J8" i="10"/>
  <c r="I8" i="10"/>
  <c r="H8" i="10"/>
  <c r="G8" i="10"/>
  <c r="F8" i="10"/>
  <c r="E8" i="10"/>
  <c r="D8" i="10"/>
  <c r="C8" i="10"/>
  <c r="AR7" i="10"/>
  <c r="AQ7" i="10"/>
  <c r="AP7" i="10"/>
  <c r="AN7" i="10"/>
  <c r="AM7" i="10"/>
  <c r="AL7" i="10"/>
  <c r="AJ7" i="10"/>
  <c r="AI7" i="10"/>
  <c r="AH7" i="10"/>
  <c r="AF7" i="10"/>
  <c r="AE7" i="10"/>
  <c r="AD7" i="10"/>
  <c r="AB7" i="10"/>
  <c r="AA7" i="10"/>
  <c r="Z7" i="10"/>
  <c r="X7" i="10"/>
  <c r="W7" i="10"/>
  <c r="V7" i="10"/>
  <c r="T7" i="10"/>
  <c r="S7" i="10"/>
  <c r="R7" i="10"/>
  <c r="P7" i="10"/>
  <c r="O7" i="10"/>
  <c r="N7" i="10"/>
  <c r="K7" i="10"/>
  <c r="J7" i="10"/>
  <c r="I7" i="10"/>
  <c r="H7" i="10"/>
  <c r="G7" i="10"/>
  <c r="F7" i="10"/>
  <c r="E7" i="10"/>
  <c r="D7" i="10"/>
  <c r="C7" i="10"/>
  <c r="AR6" i="10"/>
  <c r="AQ6" i="10"/>
  <c r="AP6" i="10"/>
  <c r="AN6" i="10"/>
  <c r="AM6" i="10"/>
  <c r="AL6" i="10"/>
  <c r="AJ6" i="10"/>
  <c r="AI6" i="10"/>
  <c r="AH6" i="10"/>
  <c r="AF6" i="10"/>
  <c r="AE6" i="10"/>
  <c r="AD6" i="10"/>
  <c r="AB6" i="10"/>
  <c r="AA6" i="10"/>
  <c r="Z6" i="10"/>
  <c r="X6" i="10"/>
  <c r="W6" i="10"/>
  <c r="V6" i="10"/>
  <c r="T6" i="10"/>
  <c r="S6" i="10"/>
  <c r="R6" i="10"/>
  <c r="P6" i="10"/>
  <c r="O6" i="10"/>
  <c r="N6" i="10"/>
  <c r="K6" i="10"/>
  <c r="J6" i="10"/>
  <c r="I6" i="10"/>
  <c r="H6" i="10"/>
  <c r="G6" i="10"/>
  <c r="F6" i="10"/>
  <c r="E6" i="10"/>
  <c r="D6" i="10"/>
  <c r="C6" i="10"/>
  <c r="AR5" i="10"/>
  <c r="AQ5" i="10"/>
  <c r="AP5" i="10"/>
  <c r="AN5" i="10"/>
  <c r="AM5" i="10"/>
  <c r="AL5" i="10"/>
  <c r="AJ5" i="10"/>
  <c r="AI5" i="10"/>
  <c r="AH5" i="10"/>
  <c r="AF5" i="10"/>
  <c r="AE5" i="10"/>
  <c r="AD5" i="10"/>
  <c r="AB5" i="10"/>
  <c r="AA5" i="10"/>
  <c r="Z5" i="10"/>
  <c r="X5" i="10"/>
  <c r="W5" i="10"/>
  <c r="V5" i="10"/>
  <c r="T5" i="10"/>
  <c r="S5" i="10"/>
  <c r="R5" i="10"/>
  <c r="P5" i="10"/>
  <c r="O5" i="10"/>
  <c r="N5" i="10"/>
  <c r="K5" i="10"/>
  <c r="J5" i="10"/>
  <c r="I5" i="10"/>
  <c r="H5" i="10"/>
  <c r="G5" i="10"/>
  <c r="F5" i="10"/>
  <c r="E5" i="10"/>
  <c r="D5" i="10"/>
  <c r="C5" i="10"/>
  <c r="AR4" i="10"/>
  <c r="AQ4" i="10"/>
  <c r="AP4" i="10"/>
  <c r="AN4" i="10"/>
  <c r="AM4" i="10"/>
  <c r="AL4" i="10"/>
  <c r="AJ4" i="10"/>
  <c r="AI4" i="10"/>
  <c r="AH4" i="10"/>
  <c r="AF4" i="10"/>
  <c r="AE4" i="10"/>
  <c r="AD4" i="10"/>
  <c r="AB4" i="10"/>
  <c r="AA4" i="10"/>
  <c r="Z4" i="10"/>
  <c r="X4" i="10"/>
  <c r="W4" i="10"/>
  <c r="V4" i="10"/>
  <c r="T4" i="10"/>
  <c r="S4" i="10"/>
  <c r="R4" i="10"/>
  <c r="P4" i="10"/>
  <c r="O4" i="10"/>
  <c r="N4" i="10"/>
  <c r="K4" i="10"/>
  <c r="J4" i="10"/>
  <c r="I4" i="10"/>
  <c r="H4" i="10"/>
  <c r="G4" i="10"/>
  <c r="F4" i="10"/>
  <c r="E4" i="10"/>
  <c r="D4" i="10"/>
  <c r="C4" i="10"/>
  <c r="AR3" i="10"/>
  <c r="AQ3" i="10"/>
  <c r="AP3" i="10"/>
  <c r="AN3" i="10"/>
  <c r="AM3" i="10"/>
  <c r="AL3" i="10"/>
  <c r="AJ3" i="10"/>
  <c r="AI3" i="10"/>
  <c r="AH3" i="10"/>
  <c r="AF3" i="10"/>
  <c r="AE3" i="10"/>
  <c r="AD3" i="10"/>
  <c r="AB3" i="10"/>
  <c r="AA3" i="10"/>
  <c r="Z3" i="10"/>
  <c r="X3" i="10"/>
  <c r="W3" i="10"/>
  <c r="V3" i="10"/>
  <c r="T3" i="10"/>
  <c r="S3" i="10"/>
  <c r="R3" i="10"/>
  <c r="P3" i="10"/>
  <c r="O3" i="10"/>
  <c r="N3" i="10"/>
  <c r="K3" i="10"/>
  <c r="J3" i="10"/>
  <c r="I3" i="10"/>
  <c r="H3" i="10"/>
  <c r="G3" i="10"/>
  <c r="F3" i="10"/>
  <c r="E3" i="10"/>
  <c r="D3" i="10"/>
  <c r="C3" i="10"/>
  <c r="AR2" i="10"/>
  <c r="AQ2" i="10"/>
  <c r="AP2" i="10"/>
  <c r="AN2" i="10"/>
  <c r="AM2" i="10"/>
  <c r="AL2" i="10"/>
  <c r="AJ2" i="10"/>
  <c r="AI2" i="10"/>
  <c r="AH2" i="10"/>
  <c r="AF2" i="10"/>
  <c r="AE2" i="10"/>
  <c r="AD2" i="10"/>
  <c r="AB2" i="10"/>
  <c r="AA2" i="10"/>
  <c r="Z2" i="10"/>
  <c r="X2" i="10"/>
  <c r="W2" i="10"/>
  <c r="V2" i="10"/>
  <c r="T2" i="10"/>
  <c r="S2" i="10"/>
  <c r="R2" i="10"/>
  <c r="P2" i="10"/>
  <c r="O2" i="10"/>
  <c r="N2" i="10"/>
  <c r="K2" i="10"/>
  <c r="J2" i="10"/>
  <c r="I2" i="10"/>
  <c r="H2" i="10"/>
  <c r="G2" i="10"/>
  <c r="F2" i="10"/>
  <c r="E2" i="10"/>
  <c r="D2" i="10"/>
  <c r="C2" i="10"/>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BS54" i="7"/>
  <c r="BL54" i="7"/>
  <c r="BS53" i="7"/>
  <c r="BL53" i="7"/>
  <c r="BS52" i="7"/>
  <c r="BL52" i="7"/>
  <c r="BS51" i="7"/>
  <c r="BL51" i="7"/>
  <c r="BR49" i="7"/>
  <c r="BP49" i="7"/>
  <c r="BK49" i="7"/>
  <c r="BH49" i="7"/>
  <c r="AS31" i="10" s="1"/>
  <c r="BF49" i="7"/>
  <c r="AS30" i="10" s="1"/>
  <c r="BD49" i="7"/>
  <c r="AS29" i="10" s="1"/>
  <c r="BB49" i="7"/>
  <c r="AS28" i="10" s="1"/>
  <c r="AZ49" i="7"/>
  <c r="AS27" i="10" s="1"/>
  <c r="AX49" i="7"/>
  <c r="AS26" i="10" s="1"/>
  <c r="AV49" i="7"/>
  <c r="AS25" i="10" s="1"/>
  <c r="AT49" i="7"/>
  <c r="AS24" i="10" s="1"/>
  <c r="AR49" i="7"/>
  <c r="AS23" i="10" s="1"/>
  <c r="AP49" i="7"/>
  <c r="AS22" i="10" s="1"/>
  <c r="AN49" i="7"/>
  <c r="AS21" i="10" s="1"/>
  <c r="AL49" i="7"/>
  <c r="AS20" i="10" s="1"/>
  <c r="AJ49" i="7"/>
  <c r="AS19" i="10" s="1"/>
  <c r="AH49" i="7"/>
  <c r="AS18" i="10" s="1"/>
  <c r="AF49" i="7"/>
  <c r="AS17" i="10" s="1"/>
  <c r="AD49" i="7"/>
  <c r="AS16" i="10" s="1"/>
  <c r="AB49" i="7"/>
  <c r="AS15" i="10" s="1"/>
  <c r="Z49" i="7"/>
  <c r="AS14" i="10" s="1"/>
  <c r="X49" i="7"/>
  <c r="AS13" i="10" s="1"/>
  <c r="V49" i="7"/>
  <c r="AS12" i="10" s="1"/>
  <c r="T49" i="7"/>
  <c r="AS11" i="10" s="1"/>
  <c r="R49" i="7"/>
  <c r="AS10" i="10" s="1"/>
  <c r="P49" i="7"/>
  <c r="AS9" i="10" s="1"/>
  <c r="N49" i="7"/>
  <c r="AS8" i="10" s="1"/>
  <c r="L49" i="7"/>
  <c r="AS7" i="10" s="1"/>
  <c r="J49" i="7"/>
  <c r="AS6" i="10" s="1"/>
  <c r="H49" i="7"/>
  <c r="AS5" i="10" s="1"/>
  <c r="F49" i="7"/>
  <c r="AS4" i="10" s="1"/>
  <c r="D49" i="7"/>
  <c r="B49" i="7"/>
  <c r="BW48" i="7"/>
  <c r="BU48" i="7"/>
  <c r="BS48" i="7"/>
  <c r="BM48" i="7"/>
  <c r="BN48" i="7" s="1"/>
  <c r="BL48" i="7"/>
  <c r="BK48" i="7"/>
  <c r="BI48" i="7"/>
  <c r="AH31" i="11" s="1"/>
  <c r="BG48" i="7"/>
  <c r="AH30" i="11" s="1"/>
  <c r="BE48" i="7"/>
  <c r="AH29" i="11" s="1"/>
  <c r="BC48" i="7"/>
  <c r="AH28" i="11" s="1"/>
  <c r="BA48" i="7"/>
  <c r="AH27" i="11" s="1"/>
  <c r="AY48" i="7"/>
  <c r="AH26" i="11" s="1"/>
  <c r="AW48" i="7"/>
  <c r="AH25" i="11" s="1"/>
  <c r="AU48" i="7"/>
  <c r="AH24" i="11" s="1"/>
  <c r="AS48" i="7"/>
  <c r="AH23" i="11" s="1"/>
  <c r="AQ48" i="7"/>
  <c r="AH22" i="11" s="1"/>
  <c r="AO48" i="7"/>
  <c r="AH21" i="11" s="1"/>
  <c r="AM48" i="7"/>
  <c r="AH20" i="11" s="1"/>
  <c r="AK48" i="7"/>
  <c r="AH19" i="11" s="1"/>
  <c r="AI48" i="7"/>
  <c r="AH18" i="11" s="1"/>
  <c r="AG48" i="7"/>
  <c r="AH17" i="11" s="1"/>
  <c r="AE48" i="7"/>
  <c r="AH16" i="11" s="1"/>
  <c r="AC48" i="7"/>
  <c r="AH15" i="11" s="1"/>
  <c r="AA48" i="7"/>
  <c r="AH14" i="11" s="1"/>
  <c r="Y48" i="7"/>
  <c r="AH13" i="11" s="1"/>
  <c r="W48" i="7"/>
  <c r="AH12" i="11" s="1"/>
  <c r="U48" i="7"/>
  <c r="AH11" i="11" s="1"/>
  <c r="S48" i="7"/>
  <c r="AH10" i="11" s="1"/>
  <c r="Q48" i="7"/>
  <c r="AH9" i="11" s="1"/>
  <c r="O48" i="7"/>
  <c r="AH8" i="11" s="1"/>
  <c r="M48" i="7"/>
  <c r="K48" i="7"/>
  <c r="AH6" i="11" s="1"/>
  <c r="I48" i="7"/>
  <c r="AH5" i="11" s="1"/>
  <c r="G48" i="7"/>
  <c r="AH4" i="11" s="1"/>
  <c r="E48" i="7"/>
  <c r="AH3" i="11" s="1"/>
  <c r="C48" i="7"/>
  <c r="BW47" i="7"/>
  <c r="BU47" i="7"/>
  <c r="BS47" i="7"/>
  <c r="BM47" i="7"/>
  <c r="BN47" i="7" s="1"/>
  <c r="BL47" i="7"/>
  <c r="BK47" i="7"/>
  <c r="BI47" i="7"/>
  <c r="AG31" i="11" s="1"/>
  <c r="BG47" i="7"/>
  <c r="AG30" i="11" s="1"/>
  <c r="BE47" i="7"/>
  <c r="AG29" i="11" s="1"/>
  <c r="BC47" i="7"/>
  <c r="AG28" i="11" s="1"/>
  <c r="BA47" i="7"/>
  <c r="AG27" i="11" s="1"/>
  <c r="AY47" i="7"/>
  <c r="AG26" i="11" s="1"/>
  <c r="AW47" i="7"/>
  <c r="AG25" i="11" s="1"/>
  <c r="AU47" i="7"/>
  <c r="AG24" i="11" s="1"/>
  <c r="AS47" i="7"/>
  <c r="AG23" i="11" s="1"/>
  <c r="AQ47" i="7"/>
  <c r="AG22" i="11" s="1"/>
  <c r="AO47" i="7"/>
  <c r="AG21" i="11" s="1"/>
  <c r="AM47" i="7"/>
  <c r="AG20" i="11" s="1"/>
  <c r="AK47" i="7"/>
  <c r="AG19" i="11" s="1"/>
  <c r="AI47" i="7"/>
  <c r="AG18" i="11" s="1"/>
  <c r="AG47" i="7"/>
  <c r="AG17" i="11" s="1"/>
  <c r="AE47" i="7"/>
  <c r="AG16" i="11" s="1"/>
  <c r="AC47" i="7"/>
  <c r="AG15" i="11" s="1"/>
  <c r="AA47" i="7"/>
  <c r="AG14" i="11" s="1"/>
  <c r="Y47" i="7"/>
  <c r="AG13" i="11" s="1"/>
  <c r="W47" i="7"/>
  <c r="AG12" i="11" s="1"/>
  <c r="U47" i="7"/>
  <c r="AG11" i="11" s="1"/>
  <c r="S47" i="7"/>
  <c r="AG10" i="11" s="1"/>
  <c r="Q47" i="7"/>
  <c r="AG9" i="11" s="1"/>
  <c r="O47" i="7"/>
  <c r="AG8" i="11" s="1"/>
  <c r="M47" i="7"/>
  <c r="AG7" i="11" s="1"/>
  <c r="K47" i="7"/>
  <c r="AG6" i="11" s="1"/>
  <c r="I47" i="7"/>
  <c r="AG5" i="11" s="1"/>
  <c r="G47" i="7"/>
  <c r="AG4" i="11" s="1"/>
  <c r="E47" i="7"/>
  <c r="C47" i="7"/>
  <c r="BW46" i="7"/>
  <c r="BU46" i="7"/>
  <c r="BS46" i="7"/>
  <c r="BM46" i="7"/>
  <c r="BN46" i="7" s="1"/>
  <c r="BL46" i="7"/>
  <c r="BK46" i="7"/>
  <c r="BI46" i="7"/>
  <c r="AF31" i="11" s="1"/>
  <c r="BG46" i="7"/>
  <c r="AF30" i="11" s="1"/>
  <c r="BE46" i="7"/>
  <c r="AF29" i="11" s="1"/>
  <c r="BC46" i="7"/>
  <c r="AF28" i="11" s="1"/>
  <c r="BA46" i="7"/>
  <c r="AF27" i="11" s="1"/>
  <c r="AY46" i="7"/>
  <c r="AF26" i="11" s="1"/>
  <c r="AW46" i="7"/>
  <c r="AF25" i="11" s="1"/>
  <c r="AU46" i="7"/>
  <c r="AF24" i="11" s="1"/>
  <c r="AS46" i="7"/>
  <c r="AF23" i="11" s="1"/>
  <c r="AQ46" i="7"/>
  <c r="AF22" i="11" s="1"/>
  <c r="AO46" i="7"/>
  <c r="AF21" i="11" s="1"/>
  <c r="AM46" i="7"/>
  <c r="AF20" i="11" s="1"/>
  <c r="AK46" i="7"/>
  <c r="AF19" i="11" s="1"/>
  <c r="AI46" i="7"/>
  <c r="AF18" i="11" s="1"/>
  <c r="AG46" i="7"/>
  <c r="AF17" i="11" s="1"/>
  <c r="AE46" i="7"/>
  <c r="AF16" i="11" s="1"/>
  <c r="AC46" i="7"/>
  <c r="AF15" i="11" s="1"/>
  <c r="AA46" i="7"/>
  <c r="AF14" i="11" s="1"/>
  <c r="Y46" i="7"/>
  <c r="AF13" i="11" s="1"/>
  <c r="W46" i="7"/>
  <c r="AF12" i="11" s="1"/>
  <c r="U46" i="7"/>
  <c r="AF11" i="11" s="1"/>
  <c r="S46" i="7"/>
  <c r="AF10" i="11" s="1"/>
  <c r="Q46" i="7"/>
  <c r="AF9" i="11" s="1"/>
  <c r="O46" i="7"/>
  <c r="AF8" i="11" s="1"/>
  <c r="M46" i="7"/>
  <c r="AF7" i="11" s="1"/>
  <c r="K46" i="7"/>
  <c r="AF6" i="11" s="1"/>
  <c r="I46" i="7"/>
  <c r="AF5" i="11" s="1"/>
  <c r="G46" i="7"/>
  <c r="AF4" i="11" s="1"/>
  <c r="E46" i="7"/>
  <c r="AF3" i="11" s="1"/>
  <c r="C46" i="7"/>
  <c r="BR45" i="7"/>
  <c r="BP45" i="7"/>
  <c r="BK45" i="7"/>
  <c r="BH45" i="7"/>
  <c r="AO31" i="10" s="1"/>
  <c r="BF45" i="7"/>
  <c r="AO30" i="10" s="1"/>
  <c r="BD45" i="7"/>
  <c r="AO29" i="10" s="1"/>
  <c r="BB45" i="7"/>
  <c r="AO28" i="10" s="1"/>
  <c r="AZ45" i="7"/>
  <c r="AO27" i="10" s="1"/>
  <c r="AX45" i="7"/>
  <c r="AO26" i="10" s="1"/>
  <c r="AV45" i="7"/>
  <c r="AO25" i="10" s="1"/>
  <c r="AT45" i="7"/>
  <c r="AO24" i="10" s="1"/>
  <c r="AR45" i="7"/>
  <c r="AO23" i="10" s="1"/>
  <c r="AP45" i="7"/>
  <c r="AO22" i="10" s="1"/>
  <c r="AN45" i="7"/>
  <c r="AO21" i="10" s="1"/>
  <c r="AL45" i="7"/>
  <c r="AO20" i="10" s="1"/>
  <c r="AJ45" i="7"/>
  <c r="AO19" i="10" s="1"/>
  <c r="AH45" i="7"/>
  <c r="AO18" i="10" s="1"/>
  <c r="AF45" i="7"/>
  <c r="AO17" i="10" s="1"/>
  <c r="AD45" i="7"/>
  <c r="AO16" i="10" s="1"/>
  <c r="AB45" i="7"/>
  <c r="AO15" i="10" s="1"/>
  <c r="Z45" i="7"/>
  <c r="AO14" i="10" s="1"/>
  <c r="X45" i="7"/>
  <c r="AO13" i="10" s="1"/>
  <c r="V45" i="7"/>
  <c r="AO12" i="10" s="1"/>
  <c r="T45" i="7"/>
  <c r="AO11" i="10" s="1"/>
  <c r="R45" i="7"/>
  <c r="AO10" i="10" s="1"/>
  <c r="P45" i="7"/>
  <c r="AO9" i="10" s="1"/>
  <c r="N45" i="7"/>
  <c r="AO8" i="10" s="1"/>
  <c r="L45" i="7"/>
  <c r="J45" i="7"/>
  <c r="AO6" i="10" s="1"/>
  <c r="H45" i="7"/>
  <c r="AO5" i="10" s="1"/>
  <c r="F45" i="7"/>
  <c r="AO4" i="10" s="1"/>
  <c r="D45" i="7"/>
  <c r="AO3" i="10" s="1"/>
  <c r="B45" i="7"/>
  <c r="BW44" i="7"/>
  <c r="BU44" i="7"/>
  <c r="BS44" i="7"/>
  <c r="BM44" i="7"/>
  <c r="BN44" i="7" s="1"/>
  <c r="BL44" i="7"/>
  <c r="BK44" i="7"/>
  <c r="BI44" i="7"/>
  <c r="AE31" i="11" s="1"/>
  <c r="BG44" i="7"/>
  <c r="AE30" i="11" s="1"/>
  <c r="BE44" i="7"/>
  <c r="AE29" i="11" s="1"/>
  <c r="BC44" i="7"/>
  <c r="AE28" i="11" s="1"/>
  <c r="BA44" i="7"/>
  <c r="AE27" i="11" s="1"/>
  <c r="AY44" i="7"/>
  <c r="AE26" i="11" s="1"/>
  <c r="AW44" i="7"/>
  <c r="AE25" i="11" s="1"/>
  <c r="AU44" i="7"/>
  <c r="AE24" i="11" s="1"/>
  <c r="AS44" i="7"/>
  <c r="AE23" i="11" s="1"/>
  <c r="AQ44" i="7"/>
  <c r="AE22" i="11" s="1"/>
  <c r="AO44" i="7"/>
  <c r="AE21" i="11" s="1"/>
  <c r="AM44" i="7"/>
  <c r="AE20" i="11" s="1"/>
  <c r="AK44" i="7"/>
  <c r="AE19" i="11" s="1"/>
  <c r="AI44" i="7"/>
  <c r="AE18" i="11" s="1"/>
  <c r="AG44" i="7"/>
  <c r="AE17" i="11" s="1"/>
  <c r="AE44" i="7"/>
  <c r="AE16" i="11" s="1"/>
  <c r="AC44" i="7"/>
  <c r="AE15" i="11" s="1"/>
  <c r="AA44" i="7"/>
  <c r="AE14" i="11" s="1"/>
  <c r="Y44" i="7"/>
  <c r="AE13" i="11" s="1"/>
  <c r="W44" i="7"/>
  <c r="AE12" i="11" s="1"/>
  <c r="U44" i="7"/>
  <c r="AE11" i="11" s="1"/>
  <c r="S44" i="7"/>
  <c r="AE10" i="11" s="1"/>
  <c r="Q44" i="7"/>
  <c r="AE9" i="11" s="1"/>
  <c r="O44" i="7"/>
  <c r="AE8" i="11" s="1"/>
  <c r="M44" i="7"/>
  <c r="AE7" i="11" s="1"/>
  <c r="K44" i="7"/>
  <c r="AE6" i="11" s="1"/>
  <c r="I44" i="7"/>
  <c r="AE5" i="11" s="1"/>
  <c r="G44" i="7"/>
  <c r="AE4" i="11" s="1"/>
  <c r="E44" i="7"/>
  <c r="C44" i="7"/>
  <c r="BW43" i="7"/>
  <c r="BU43" i="7"/>
  <c r="BS43" i="7"/>
  <c r="BM43" i="7"/>
  <c r="BN43" i="7" s="1"/>
  <c r="BL43" i="7"/>
  <c r="BK43" i="7"/>
  <c r="BI43" i="7"/>
  <c r="AD31" i="11" s="1"/>
  <c r="BG43" i="7"/>
  <c r="AD30" i="11" s="1"/>
  <c r="BE43" i="7"/>
  <c r="AD29" i="11" s="1"/>
  <c r="BC43" i="7"/>
  <c r="AD28" i="11" s="1"/>
  <c r="BA43" i="7"/>
  <c r="AD27" i="11" s="1"/>
  <c r="AY43" i="7"/>
  <c r="AD26" i="11" s="1"/>
  <c r="AW43" i="7"/>
  <c r="AD25" i="11" s="1"/>
  <c r="AU43" i="7"/>
  <c r="AD24" i="11" s="1"/>
  <c r="AS43" i="7"/>
  <c r="AD23" i="11" s="1"/>
  <c r="AQ43" i="7"/>
  <c r="AD22" i="11" s="1"/>
  <c r="AO43" i="7"/>
  <c r="AD21" i="11" s="1"/>
  <c r="AM43" i="7"/>
  <c r="AD20" i="11" s="1"/>
  <c r="AK43" i="7"/>
  <c r="AD19" i="11" s="1"/>
  <c r="AI43" i="7"/>
  <c r="AD18" i="11" s="1"/>
  <c r="AG43" i="7"/>
  <c r="AD17" i="11" s="1"/>
  <c r="AE43" i="7"/>
  <c r="AD16" i="11" s="1"/>
  <c r="AC43" i="7"/>
  <c r="AD15" i="11" s="1"/>
  <c r="AA43" i="7"/>
  <c r="AD14" i="11" s="1"/>
  <c r="Y43" i="7"/>
  <c r="AD13" i="11" s="1"/>
  <c r="W43" i="7"/>
  <c r="AD12" i="11" s="1"/>
  <c r="U43" i="7"/>
  <c r="AD11" i="11" s="1"/>
  <c r="S43" i="7"/>
  <c r="AD10" i="11" s="1"/>
  <c r="Q43" i="7"/>
  <c r="AD9" i="11" s="1"/>
  <c r="O43" i="7"/>
  <c r="AD8" i="11" s="1"/>
  <c r="M43" i="7"/>
  <c r="K43" i="7"/>
  <c r="AD6" i="11" s="1"/>
  <c r="I43" i="7"/>
  <c r="AD5" i="11" s="1"/>
  <c r="G43" i="7"/>
  <c r="AD4" i="11" s="1"/>
  <c r="E43" i="7"/>
  <c r="AD3" i="11" s="1"/>
  <c r="C43" i="7"/>
  <c r="BW42" i="7"/>
  <c r="BU42" i="7"/>
  <c r="BS42" i="7"/>
  <c r="BM42" i="7"/>
  <c r="BN42" i="7" s="1"/>
  <c r="BL42" i="7"/>
  <c r="BK42" i="7"/>
  <c r="BI42" i="7"/>
  <c r="AC31" i="11" s="1"/>
  <c r="BG42" i="7"/>
  <c r="AC30" i="11" s="1"/>
  <c r="BE42" i="7"/>
  <c r="AC29" i="11" s="1"/>
  <c r="BC42" i="7"/>
  <c r="AC28" i="11" s="1"/>
  <c r="BA42" i="7"/>
  <c r="AC27" i="11" s="1"/>
  <c r="AY42" i="7"/>
  <c r="AC26" i="11" s="1"/>
  <c r="AW42" i="7"/>
  <c r="AC25" i="11" s="1"/>
  <c r="AU42" i="7"/>
  <c r="AC24" i="11" s="1"/>
  <c r="AS42" i="7"/>
  <c r="AC23" i="11" s="1"/>
  <c r="AQ42" i="7"/>
  <c r="AC22" i="11" s="1"/>
  <c r="AO42" i="7"/>
  <c r="AC21" i="11" s="1"/>
  <c r="AM42" i="7"/>
  <c r="AC20" i="11" s="1"/>
  <c r="AK42" i="7"/>
  <c r="AC19" i="11" s="1"/>
  <c r="AI42" i="7"/>
  <c r="AC18" i="11" s="1"/>
  <c r="AG42" i="7"/>
  <c r="AC17" i="11" s="1"/>
  <c r="AE42" i="7"/>
  <c r="AC16" i="11" s="1"/>
  <c r="AC42" i="7"/>
  <c r="AC15" i="11" s="1"/>
  <c r="AA42" i="7"/>
  <c r="AC14" i="11" s="1"/>
  <c r="Y42" i="7"/>
  <c r="AC13" i="11" s="1"/>
  <c r="W42" i="7"/>
  <c r="AC12" i="11" s="1"/>
  <c r="U42" i="7"/>
  <c r="AC11" i="11" s="1"/>
  <c r="S42" i="7"/>
  <c r="AC10" i="11" s="1"/>
  <c r="Q42" i="7"/>
  <c r="AC9" i="11" s="1"/>
  <c r="O42" i="7"/>
  <c r="AC8" i="11" s="1"/>
  <c r="M42" i="7"/>
  <c r="AC7" i="11" s="1"/>
  <c r="K42" i="7"/>
  <c r="AC6" i="11" s="1"/>
  <c r="I42" i="7"/>
  <c r="AC5" i="11" s="1"/>
  <c r="G42" i="7"/>
  <c r="AC4" i="11" s="1"/>
  <c r="E42" i="7"/>
  <c r="C42" i="7"/>
  <c r="BK41" i="7"/>
  <c r="BR40" i="7"/>
  <c r="BP40" i="7"/>
  <c r="BK40" i="7"/>
  <c r="BH40" i="7"/>
  <c r="AK31" i="10" s="1"/>
  <c r="BF40" i="7"/>
  <c r="AK30" i="10" s="1"/>
  <c r="BD40" i="7"/>
  <c r="AK29" i="10" s="1"/>
  <c r="BB40" i="7"/>
  <c r="AK28" i="10" s="1"/>
  <c r="AZ40" i="7"/>
  <c r="AK27" i="10" s="1"/>
  <c r="AX40" i="7"/>
  <c r="AK26" i="10" s="1"/>
  <c r="AV40" i="7"/>
  <c r="AK25" i="10" s="1"/>
  <c r="AT40" i="7"/>
  <c r="AK24" i="10" s="1"/>
  <c r="AR40" i="7"/>
  <c r="AK23" i="10" s="1"/>
  <c r="AP40" i="7"/>
  <c r="AK22" i="10" s="1"/>
  <c r="AN40" i="7"/>
  <c r="AK21" i="10" s="1"/>
  <c r="AL40" i="7"/>
  <c r="AK20" i="10" s="1"/>
  <c r="AJ40" i="7"/>
  <c r="AK19" i="10" s="1"/>
  <c r="AH40" i="7"/>
  <c r="AK18" i="10" s="1"/>
  <c r="AF40" i="7"/>
  <c r="AK17" i="10" s="1"/>
  <c r="AD40" i="7"/>
  <c r="AK16" i="10" s="1"/>
  <c r="AB40" i="7"/>
  <c r="AK15" i="10" s="1"/>
  <c r="Z40" i="7"/>
  <c r="AK14" i="10" s="1"/>
  <c r="X40" i="7"/>
  <c r="AK13" i="10" s="1"/>
  <c r="V40" i="7"/>
  <c r="AK12" i="10" s="1"/>
  <c r="T40" i="7"/>
  <c r="AK11" i="10" s="1"/>
  <c r="R40" i="7"/>
  <c r="AK10" i="10" s="1"/>
  <c r="P40" i="7"/>
  <c r="AK9" i="10" s="1"/>
  <c r="N40" i="7"/>
  <c r="AK8" i="10" s="1"/>
  <c r="L40" i="7"/>
  <c r="AK7" i="10" s="1"/>
  <c r="J40" i="7"/>
  <c r="AK6" i="10" s="1"/>
  <c r="H40" i="7"/>
  <c r="AK5" i="10" s="1"/>
  <c r="F40" i="7"/>
  <c r="AK4" i="10" s="1"/>
  <c r="D40" i="7"/>
  <c r="AK3" i="10" s="1"/>
  <c r="B40" i="7"/>
  <c r="BW39" i="7"/>
  <c r="BU39" i="7"/>
  <c r="BS39" i="7"/>
  <c r="BM39" i="7"/>
  <c r="BN39" i="7" s="1"/>
  <c r="BL39" i="7"/>
  <c r="BK39" i="7"/>
  <c r="BI39" i="7"/>
  <c r="AB31" i="11" s="1"/>
  <c r="BG39" i="7"/>
  <c r="AB30" i="11" s="1"/>
  <c r="BE39" i="7"/>
  <c r="AB29" i="11" s="1"/>
  <c r="BC39" i="7"/>
  <c r="AB28" i="11" s="1"/>
  <c r="BA39" i="7"/>
  <c r="AB27" i="11" s="1"/>
  <c r="AY39" i="7"/>
  <c r="AB26" i="11" s="1"/>
  <c r="AW39" i="7"/>
  <c r="AB25" i="11" s="1"/>
  <c r="AU39" i="7"/>
  <c r="AB24" i="11" s="1"/>
  <c r="AS39" i="7"/>
  <c r="AB23" i="11" s="1"/>
  <c r="AQ39" i="7"/>
  <c r="AB22" i="11" s="1"/>
  <c r="AO39" i="7"/>
  <c r="AB21" i="11" s="1"/>
  <c r="AM39" i="7"/>
  <c r="AB20" i="11" s="1"/>
  <c r="AK39" i="7"/>
  <c r="AB19" i="11" s="1"/>
  <c r="AI39" i="7"/>
  <c r="AB18" i="11" s="1"/>
  <c r="AG39" i="7"/>
  <c r="AB17" i="11" s="1"/>
  <c r="AE39" i="7"/>
  <c r="AB16" i="11" s="1"/>
  <c r="AC39" i="7"/>
  <c r="AB15" i="11" s="1"/>
  <c r="AA39" i="7"/>
  <c r="AB14" i="11" s="1"/>
  <c r="Y39" i="7"/>
  <c r="AB13" i="11" s="1"/>
  <c r="W39" i="7"/>
  <c r="AB12" i="11" s="1"/>
  <c r="U39" i="7"/>
  <c r="AB11" i="11" s="1"/>
  <c r="S39" i="7"/>
  <c r="AB10" i="11" s="1"/>
  <c r="Q39" i="7"/>
  <c r="AB9" i="11" s="1"/>
  <c r="O39" i="7"/>
  <c r="AB8" i="11" s="1"/>
  <c r="M39" i="7"/>
  <c r="AB7" i="11" s="1"/>
  <c r="K39" i="7"/>
  <c r="AB6" i="11" s="1"/>
  <c r="I39" i="7"/>
  <c r="AB5" i="11" s="1"/>
  <c r="G39" i="7"/>
  <c r="AB4" i="11" s="1"/>
  <c r="E39" i="7"/>
  <c r="C39" i="7"/>
  <c r="BW38" i="7"/>
  <c r="BU38" i="7"/>
  <c r="BS38" i="7"/>
  <c r="BM38" i="7"/>
  <c r="BN38" i="7" s="1"/>
  <c r="BL38" i="7"/>
  <c r="BK38" i="7"/>
  <c r="BI38" i="7"/>
  <c r="AA31" i="11" s="1"/>
  <c r="BG38" i="7"/>
  <c r="AA30" i="11" s="1"/>
  <c r="BE38" i="7"/>
  <c r="AA29" i="11" s="1"/>
  <c r="BC38" i="7"/>
  <c r="AA28" i="11" s="1"/>
  <c r="BA38" i="7"/>
  <c r="AA27" i="11" s="1"/>
  <c r="AY38" i="7"/>
  <c r="AA26" i="11" s="1"/>
  <c r="AW38" i="7"/>
  <c r="AA25" i="11" s="1"/>
  <c r="AU38" i="7"/>
  <c r="AA24" i="11" s="1"/>
  <c r="AS38" i="7"/>
  <c r="AA23" i="11" s="1"/>
  <c r="AQ38" i="7"/>
  <c r="AA22" i="11" s="1"/>
  <c r="AO38" i="7"/>
  <c r="AA21" i="11" s="1"/>
  <c r="AM38" i="7"/>
  <c r="AA20" i="11" s="1"/>
  <c r="AK38" i="7"/>
  <c r="AA19" i="11" s="1"/>
  <c r="AI38" i="7"/>
  <c r="AA18" i="11" s="1"/>
  <c r="AG38" i="7"/>
  <c r="AA17" i="11" s="1"/>
  <c r="AE38" i="7"/>
  <c r="AA16" i="11" s="1"/>
  <c r="AC38" i="7"/>
  <c r="AA15" i="11" s="1"/>
  <c r="AA38" i="7"/>
  <c r="AA14" i="11" s="1"/>
  <c r="Y38" i="7"/>
  <c r="AA13" i="11" s="1"/>
  <c r="W38" i="7"/>
  <c r="AA12" i="11" s="1"/>
  <c r="U38" i="7"/>
  <c r="AA11" i="11" s="1"/>
  <c r="S38" i="7"/>
  <c r="AA10" i="11" s="1"/>
  <c r="Q38" i="7"/>
  <c r="AA9" i="11" s="1"/>
  <c r="O38" i="7"/>
  <c r="AA8" i="11" s="1"/>
  <c r="M38" i="7"/>
  <c r="AA7" i="11" s="1"/>
  <c r="K38" i="7"/>
  <c r="AA6" i="11" s="1"/>
  <c r="I38" i="7"/>
  <c r="AA5" i="11" s="1"/>
  <c r="G38" i="7"/>
  <c r="AA4" i="11" s="1"/>
  <c r="E38" i="7"/>
  <c r="AA3" i="11" s="1"/>
  <c r="C38" i="7"/>
  <c r="BW37" i="7"/>
  <c r="BU37" i="7"/>
  <c r="BS37" i="7"/>
  <c r="BM37" i="7"/>
  <c r="BN37" i="7" s="1"/>
  <c r="BL37" i="7"/>
  <c r="BK37" i="7"/>
  <c r="BI37" i="7"/>
  <c r="Z31" i="11" s="1"/>
  <c r="BG37" i="7"/>
  <c r="Z30" i="11" s="1"/>
  <c r="BE37" i="7"/>
  <c r="Z29" i="11" s="1"/>
  <c r="BC37" i="7"/>
  <c r="Z28" i="11" s="1"/>
  <c r="BA37" i="7"/>
  <c r="Z27" i="11" s="1"/>
  <c r="AY37" i="7"/>
  <c r="Z26" i="11" s="1"/>
  <c r="AW37" i="7"/>
  <c r="Z25" i="11" s="1"/>
  <c r="AU37" i="7"/>
  <c r="Z24" i="11" s="1"/>
  <c r="AS37" i="7"/>
  <c r="Z23" i="11" s="1"/>
  <c r="AQ37" i="7"/>
  <c r="Z22" i="11" s="1"/>
  <c r="AO37" i="7"/>
  <c r="Z21" i="11" s="1"/>
  <c r="AM37" i="7"/>
  <c r="Z20" i="11" s="1"/>
  <c r="AK37" i="7"/>
  <c r="Z19" i="11" s="1"/>
  <c r="AI37" i="7"/>
  <c r="Z18" i="11" s="1"/>
  <c r="AG37" i="7"/>
  <c r="Z17" i="11" s="1"/>
  <c r="AE37" i="7"/>
  <c r="Z16" i="11" s="1"/>
  <c r="AC37" i="7"/>
  <c r="Z15" i="11" s="1"/>
  <c r="AA37" i="7"/>
  <c r="Z14" i="11" s="1"/>
  <c r="Y37" i="7"/>
  <c r="Z13" i="11" s="1"/>
  <c r="W37" i="7"/>
  <c r="Z12" i="11" s="1"/>
  <c r="U37" i="7"/>
  <c r="Z11" i="11" s="1"/>
  <c r="S37" i="7"/>
  <c r="Z10" i="11" s="1"/>
  <c r="Q37" i="7"/>
  <c r="Z9" i="11" s="1"/>
  <c r="O37" i="7"/>
  <c r="Z8" i="11" s="1"/>
  <c r="M37" i="7"/>
  <c r="Z7" i="11" s="1"/>
  <c r="K37" i="7"/>
  <c r="Z6" i="11" s="1"/>
  <c r="I37" i="7"/>
  <c r="Z5" i="11" s="1"/>
  <c r="G37" i="7"/>
  <c r="Z4" i="11" s="1"/>
  <c r="E37" i="7"/>
  <c r="C37" i="7"/>
  <c r="BR36" i="7"/>
  <c r="BP36" i="7"/>
  <c r="BK36" i="7"/>
  <c r="BH36" i="7"/>
  <c r="AG31" i="10" s="1"/>
  <c r="BF36" i="7"/>
  <c r="AG30" i="10" s="1"/>
  <c r="BD36" i="7"/>
  <c r="AG29" i="10" s="1"/>
  <c r="BB36" i="7"/>
  <c r="AG28" i="10" s="1"/>
  <c r="AZ36" i="7"/>
  <c r="AG27" i="10" s="1"/>
  <c r="AX36" i="7"/>
  <c r="AG26" i="10" s="1"/>
  <c r="AV36" i="7"/>
  <c r="AG25" i="10" s="1"/>
  <c r="AT36" i="7"/>
  <c r="AG24" i="10" s="1"/>
  <c r="AR36" i="7"/>
  <c r="AG23" i="10" s="1"/>
  <c r="AP36" i="7"/>
  <c r="AG22" i="10" s="1"/>
  <c r="AN36" i="7"/>
  <c r="AG21" i="10" s="1"/>
  <c r="AL36" i="7"/>
  <c r="AG20" i="10" s="1"/>
  <c r="AJ36" i="7"/>
  <c r="AG19" i="10" s="1"/>
  <c r="AH36" i="7"/>
  <c r="AG18" i="10" s="1"/>
  <c r="AF36" i="7"/>
  <c r="AG17" i="10" s="1"/>
  <c r="AD36" i="7"/>
  <c r="AG16" i="10" s="1"/>
  <c r="AB36" i="7"/>
  <c r="AG15" i="10" s="1"/>
  <c r="Z36" i="7"/>
  <c r="AG14" i="10" s="1"/>
  <c r="X36" i="7"/>
  <c r="AG13" i="10" s="1"/>
  <c r="V36" i="7"/>
  <c r="AG12" i="10" s="1"/>
  <c r="T36" i="7"/>
  <c r="AG11" i="10" s="1"/>
  <c r="R36" i="7"/>
  <c r="AG10" i="10" s="1"/>
  <c r="P36" i="7"/>
  <c r="AG9" i="10" s="1"/>
  <c r="N36" i="7"/>
  <c r="AG8" i="10" s="1"/>
  <c r="L36" i="7"/>
  <c r="AG7" i="10" s="1"/>
  <c r="J36" i="7"/>
  <c r="AG6" i="10" s="1"/>
  <c r="H36" i="7"/>
  <c r="AG5" i="10" s="1"/>
  <c r="F36" i="7"/>
  <c r="AG4" i="10" s="1"/>
  <c r="D36" i="7"/>
  <c r="AG3" i="10" s="1"/>
  <c r="B36" i="7"/>
  <c r="BW35" i="7"/>
  <c r="BU35" i="7"/>
  <c r="BS35" i="7"/>
  <c r="BM35" i="7"/>
  <c r="BN35" i="7" s="1"/>
  <c r="BL35" i="7"/>
  <c r="BK35" i="7"/>
  <c r="BI35" i="7"/>
  <c r="Y31" i="11" s="1"/>
  <c r="BG35" i="7"/>
  <c r="Y30" i="11" s="1"/>
  <c r="BE35" i="7"/>
  <c r="Y29" i="11" s="1"/>
  <c r="BC35" i="7"/>
  <c r="Y28" i="11" s="1"/>
  <c r="BA35" i="7"/>
  <c r="Y27" i="11" s="1"/>
  <c r="AY35" i="7"/>
  <c r="Y26" i="11" s="1"/>
  <c r="AW35" i="7"/>
  <c r="Y25" i="11" s="1"/>
  <c r="AU35" i="7"/>
  <c r="Y24" i="11" s="1"/>
  <c r="AS35" i="7"/>
  <c r="Y23" i="11" s="1"/>
  <c r="AQ35" i="7"/>
  <c r="Y22" i="11" s="1"/>
  <c r="AO35" i="7"/>
  <c r="Y21" i="11" s="1"/>
  <c r="AM35" i="7"/>
  <c r="Y20" i="11" s="1"/>
  <c r="AK35" i="7"/>
  <c r="Y19" i="11" s="1"/>
  <c r="AI35" i="7"/>
  <c r="Y18" i="11" s="1"/>
  <c r="AG35" i="7"/>
  <c r="Y17" i="11" s="1"/>
  <c r="AE35" i="7"/>
  <c r="Y16" i="11" s="1"/>
  <c r="AC35" i="7"/>
  <c r="Y15" i="11" s="1"/>
  <c r="AA35" i="7"/>
  <c r="Y14" i="11" s="1"/>
  <c r="Y35" i="7"/>
  <c r="Y13" i="11" s="1"/>
  <c r="W35" i="7"/>
  <c r="Y12" i="11" s="1"/>
  <c r="U35" i="7"/>
  <c r="Y11" i="11" s="1"/>
  <c r="S35" i="7"/>
  <c r="Y10" i="11" s="1"/>
  <c r="Q35" i="7"/>
  <c r="Y9" i="11" s="1"/>
  <c r="O35" i="7"/>
  <c r="Y8" i="11" s="1"/>
  <c r="M35" i="7"/>
  <c r="Y7" i="11" s="1"/>
  <c r="K35" i="7"/>
  <c r="Y6" i="11" s="1"/>
  <c r="I35" i="7"/>
  <c r="Y5" i="11" s="1"/>
  <c r="G35" i="7"/>
  <c r="Y4" i="11" s="1"/>
  <c r="E35" i="7"/>
  <c r="Y3" i="11" s="1"/>
  <c r="C35" i="7"/>
  <c r="BW34" i="7"/>
  <c r="BU34" i="7"/>
  <c r="BS34" i="7"/>
  <c r="BN34" i="7"/>
  <c r="BM34" i="7"/>
  <c r="BL34" i="7"/>
  <c r="BK34" i="7"/>
  <c r="BI34" i="7"/>
  <c r="X31" i="11" s="1"/>
  <c r="BG34" i="7"/>
  <c r="X30" i="11" s="1"/>
  <c r="BE34" i="7"/>
  <c r="X29" i="11" s="1"/>
  <c r="BC34" i="7"/>
  <c r="X28" i="11" s="1"/>
  <c r="BA34" i="7"/>
  <c r="X27" i="11" s="1"/>
  <c r="AY34" i="7"/>
  <c r="X26" i="11" s="1"/>
  <c r="AW34" i="7"/>
  <c r="X25" i="11" s="1"/>
  <c r="AU34" i="7"/>
  <c r="X24" i="11" s="1"/>
  <c r="AS34" i="7"/>
  <c r="X23" i="11" s="1"/>
  <c r="AQ34" i="7"/>
  <c r="X22" i="11" s="1"/>
  <c r="AO34" i="7"/>
  <c r="X21" i="11" s="1"/>
  <c r="AM34" i="7"/>
  <c r="X20" i="11" s="1"/>
  <c r="AK34" i="7"/>
  <c r="X19" i="11" s="1"/>
  <c r="AI34" i="7"/>
  <c r="X18" i="11" s="1"/>
  <c r="AG34" i="7"/>
  <c r="X17" i="11" s="1"/>
  <c r="AE34" i="7"/>
  <c r="X16" i="11" s="1"/>
  <c r="AC34" i="7"/>
  <c r="X15" i="11" s="1"/>
  <c r="AA34" i="7"/>
  <c r="X14" i="11" s="1"/>
  <c r="Y34" i="7"/>
  <c r="X13" i="11" s="1"/>
  <c r="W34" i="7"/>
  <c r="X12" i="11" s="1"/>
  <c r="U34" i="7"/>
  <c r="X11" i="11" s="1"/>
  <c r="S34" i="7"/>
  <c r="X10" i="11" s="1"/>
  <c r="Q34" i="7"/>
  <c r="X9" i="11" s="1"/>
  <c r="O34" i="7"/>
  <c r="X8" i="11" s="1"/>
  <c r="M34" i="7"/>
  <c r="X7" i="11" s="1"/>
  <c r="K34" i="7"/>
  <c r="X6" i="11" s="1"/>
  <c r="I34" i="7"/>
  <c r="X5" i="11" s="1"/>
  <c r="G34" i="7"/>
  <c r="X4" i="11" s="1"/>
  <c r="E34" i="7"/>
  <c r="C34" i="7"/>
  <c r="BW33" i="7"/>
  <c r="BU33" i="7"/>
  <c r="BS33" i="7"/>
  <c r="BM33" i="7"/>
  <c r="BN33" i="7" s="1"/>
  <c r="BL33" i="7"/>
  <c r="BK33" i="7"/>
  <c r="BI33" i="7"/>
  <c r="W31" i="11" s="1"/>
  <c r="BG33" i="7"/>
  <c r="W30" i="11" s="1"/>
  <c r="BE33" i="7"/>
  <c r="W29" i="11" s="1"/>
  <c r="BC33" i="7"/>
  <c r="W28" i="11" s="1"/>
  <c r="BA33" i="7"/>
  <c r="W27" i="11" s="1"/>
  <c r="AY33" i="7"/>
  <c r="W26" i="11" s="1"/>
  <c r="AW33" i="7"/>
  <c r="W25" i="11" s="1"/>
  <c r="AU33" i="7"/>
  <c r="W24" i="11" s="1"/>
  <c r="AS33" i="7"/>
  <c r="W23" i="11" s="1"/>
  <c r="AQ33" i="7"/>
  <c r="W22" i="11" s="1"/>
  <c r="AO33" i="7"/>
  <c r="W21" i="11" s="1"/>
  <c r="AM33" i="7"/>
  <c r="W20" i="11" s="1"/>
  <c r="AK33" i="7"/>
  <c r="W19" i="11" s="1"/>
  <c r="AI33" i="7"/>
  <c r="W18" i="11" s="1"/>
  <c r="AG33" i="7"/>
  <c r="W17" i="11" s="1"/>
  <c r="AE33" i="7"/>
  <c r="W16" i="11" s="1"/>
  <c r="AC33" i="7"/>
  <c r="W15" i="11" s="1"/>
  <c r="AA33" i="7"/>
  <c r="W14" i="11" s="1"/>
  <c r="Y33" i="7"/>
  <c r="W13" i="11" s="1"/>
  <c r="W33" i="7"/>
  <c r="W12" i="11" s="1"/>
  <c r="U33" i="7"/>
  <c r="W11" i="11" s="1"/>
  <c r="S33" i="7"/>
  <c r="W10" i="11" s="1"/>
  <c r="Q33" i="7"/>
  <c r="W9" i="11" s="1"/>
  <c r="O33" i="7"/>
  <c r="W8" i="11" s="1"/>
  <c r="M33" i="7"/>
  <c r="W7" i="11" s="1"/>
  <c r="K33" i="7"/>
  <c r="W6" i="11" s="1"/>
  <c r="I33" i="7"/>
  <c r="W5" i="11" s="1"/>
  <c r="G33" i="7"/>
  <c r="W4" i="11" s="1"/>
  <c r="E33" i="7"/>
  <c r="W3" i="11" s="1"/>
  <c r="C33" i="7"/>
  <c r="BK32" i="7"/>
  <c r="BR31" i="7"/>
  <c r="BP31" i="7"/>
  <c r="BK31" i="7"/>
  <c r="BH31" i="7"/>
  <c r="AC31" i="10" s="1"/>
  <c r="BF31" i="7"/>
  <c r="AC30" i="10" s="1"/>
  <c r="BD31" i="7"/>
  <c r="AC29" i="10" s="1"/>
  <c r="BB31" i="7"/>
  <c r="AC28" i="10" s="1"/>
  <c r="AZ31" i="7"/>
  <c r="AC27" i="10" s="1"/>
  <c r="AX31" i="7"/>
  <c r="AC26" i="10" s="1"/>
  <c r="AV31" i="7"/>
  <c r="AC25" i="10" s="1"/>
  <c r="AT31" i="7"/>
  <c r="AC24" i="10" s="1"/>
  <c r="AR31" i="7"/>
  <c r="AC23" i="10" s="1"/>
  <c r="AP31" i="7"/>
  <c r="AC22" i="10" s="1"/>
  <c r="AN31" i="7"/>
  <c r="AC21" i="10" s="1"/>
  <c r="AL31" i="7"/>
  <c r="AC20" i="10" s="1"/>
  <c r="AJ31" i="7"/>
  <c r="AC19" i="10" s="1"/>
  <c r="AH31" i="7"/>
  <c r="AC18" i="10" s="1"/>
  <c r="AF31" i="7"/>
  <c r="AC17" i="10" s="1"/>
  <c r="AD31" i="7"/>
  <c r="AC16" i="10" s="1"/>
  <c r="AB31" i="7"/>
  <c r="AC15" i="10" s="1"/>
  <c r="Z31" i="7"/>
  <c r="AC14" i="10" s="1"/>
  <c r="X31" i="7"/>
  <c r="AC13" i="10" s="1"/>
  <c r="V31" i="7"/>
  <c r="AC12" i="10" s="1"/>
  <c r="T31" i="7"/>
  <c r="AC11" i="10" s="1"/>
  <c r="R31" i="7"/>
  <c r="AC10" i="10" s="1"/>
  <c r="P31" i="7"/>
  <c r="AC9" i="10" s="1"/>
  <c r="N31" i="7"/>
  <c r="AC8" i="10" s="1"/>
  <c r="L31" i="7"/>
  <c r="AC7" i="10" s="1"/>
  <c r="J31" i="7"/>
  <c r="AC6" i="10" s="1"/>
  <c r="H31" i="7"/>
  <c r="AC5" i="10" s="1"/>
  <c r="F31" i="7"/>
  <c r="AC4" i="10" s="1"/>
  <c r="D31" i="7"/>
  <c r="B31" i="7"/>
  <c r="BW30" i="7"/>
  <c r="BU30" i="7"/>
  <c r="BS30" i="7"/>
  <c r="BM30" i="7"/>
  <c r="BN30" i="7" s="1"/>
  <c r="BL30" i="7"/>
  <c r="BK30" i="7"/>
  <c r="BI30" i="7"/>
  <c r="V31" i="11" s="1"/>
  <c r="BG30" i="7"/>
  <c r="V30" i="11" s="1"/>
  <c r="BE30" i="7"/>
  <c r="V29" i="11" s="1"/>
  <c r="BC30" i="7"/>
  <c r="V28" i="11" s="1"/>
  <c r="BA30" i="7"/>
  <c r="V27" i="11" s="1"/>
  <c r="AY30" i="7"/>
  <c r="V26" i="11" s="1"/>
  <c r="AW30" i="7"/>
  <c r="V25" i="11" s="1"/>
  <c r="AU30" i="7"/>
  <c r="V24" i="11" s="1"/>
  <c r="AS30" i="7"/>
  <c r="V23" i="11" s="1"/>
  <c r="AQ30" i="7"/>
  <c r="V22" i="11" s="1"/>
  <c r="AO30" i="7"/>
  <c r="V21" i="11" s="1"/>
  <c r="AM30" i="7"/>
  <c r="V20" i="11" s="1"/>
  <c r="AK30" i="7"/>
  <c r="V19" i="11" s="1"/>
  <c r="AI30" i="7"/>
  <c r="V18" i="11" s="1"/>
  <c r="AG30" i="7"/>
  <c r="AE30" i="7"/>
  <c r="V16" i="11" s="1"/>
  <c r="AC30" i="7"/>
  <c r="V15" i="11" s="1"/>
  <c r="AA30" i="7"/>
  <c r="V14" i="11" s="1"/>
  <c r="Y30" i="7"/>
  <c r="V13" i="11" s="1"/>
  <c r="W30" i="7"/>
  <c r="V12" i="11" s="1"/>
  <c r="U30" i="7"/>
  <c r="V11" i="11" s="1"/>
  <c r="S30" i="7"/>
  <c r="V10" i="11" s="1"/>
  <c r="Q30" i="7"/>
  <c r="V9" i="11" s="1"/>
  <c r="O30" i="7"/>
  <c r="V8" i="11" s="1"/>
  <c r="M30" i="7"/>
  <c r="K30" i="7"/>
  <c r="V6" i="11" s="1"/>
  <c r="I30" i="7"/>
  <c r="V5" i="11" s="1"/>
  <c r="G30" i="7"/>
  <c r="V4" i="11" s="1"/>
  <c r="E30" i="7"/>
  <c r="V3" i="11" s="1"/>
  <c r="C30" i="7"/>
  <c r="BX29" i="7"/>
  <c r="BW29" i="7"/>
  <c r="BU29" i="7"/>
  <c r="BS29" i="7"/>
  <c r="BN29" i="7"/>
  <c r="BM29" i="7"/>
  <c r="BL29" i="7"/>
  <c r="BK29" i="7"/>
  <c r="BI29" i="7"/>
  <c r="U31" i="11" s="1"/>
  <c r="BG29" i="7"/>
  <c r="U30" i="11" s="1"/>
  <c r="BE29" i="7"/>
  <c r="U29" i="11" s="1"/>
  <c r="BC29" i="7"/>
  <c r="U28" i="11" s="1"/>
  <c r="BA29" i="7"/>
  <c r="U27" i="11" s="1"/>
  <c r="AY29" i="7"/>
  <c r="U26" i="11" s="1"/>
  <c r="AW29" i="7"/>
  <c r="U25" i="11" s="1"/>
  <c r="AU29" i="7"/>
  <c r="U24" i="11" s="1"/>
  <c r="AS29" i="7"/>
  <c r="U23" i="11" s="1"/>
  <c r="AQ29" i="7"/>
  <c r="U22" i="11" s="1"/>
  <c r="AO29" i="7"/>
  <c r="U21" i="11" s="1"/>
  <c r="AM29" i="7"/>
  <c r="U20" i="11" s="1"/>
  <c r="AK29" i="7"/>
  <c r="U19" i="11" s="1"/>
  <c r="AI29" i="7"/>
  <c r="U18" i="11" s="1"/>
  <c r="AG29" i="7"/>
  <c r="U17" i="11" s="1"/>
  <c r="AE29" i="7"/>
  <c r="U16" i="11" s="1"/>
  <c r="AC29" i="7"/>
  <c r="U15" i="11" s="1"/>
  <c r="AA29" i="7"/>
  <c r="U14" i="11" s="1"/>
  <c r="Y29" i="7"/>
  <c r="U13" i="11" s="1"/>
  <c r="W29" i="7"/>
  <c r="U12" i="11" s="1"/>
  <c r="U29" i="7"/>
  <c r="U11" i="11" s="1"/>
  <c r="S29" i="7"/>
  <c r="U10" i="11" s="1"/>
  <c r="Q29" i="7"/>
  <c r="U9" i="11" s="1"/>
  <c r="O29" i="7"/>
  <c r="U8" i="11" s="1"/>
  <c r="M29" i="7"/>
  <c r="U7" i="11" s="1"/>
  <c r="K29" i="7"/>
  <c r="U6" i="11" s="1"/>
  <c r="I29" i="7"/>
  <c r="G29" i="7"/>
  <c r="U4" i="11" s="1"/>
  <c r="E29" i="7"/>
  <c r="C29" i="7"/>
  <c r="BW28" i="7"/>
  <c r="BU28" i="7"/>
  <c r="BS28" i="7"/>
  <c r="BM28" i="7"/>
  <c r="BN28" i="7" s="1"/>
  <c r="BL28" i="7"/>
  <c r="BK28" i="7"/>
  <c r="BI28" i="7"/>
  <c r="T31" i="11" s="1"/>
  <c r="BG28" i="7"/>
  <c r="T30" i="11" s="1"/>
  <c r="BE28" i="7"/>
  <c r="T29" i="11" s="1"/>
  <c r="BC28" i="7"/>
  <c r="T28" i="11" s="1"/>
  <c r="BA28" i="7"/>
  <c r="T27" i="11" s="1"/>
  <c r="AY28" i="7"/>
  <c r="T26" i="11" s="1"/>
  <c r="AW28" i="7"/>
  <c r="T25" i="11" s="1"/>
  <c r="AU28" i="7"/>
  <c r="T24" i="11" s="1"/>
  <c r="AS28" i="7"/>
  <c r="T23" i="11" s="1"/>
  <c r="AQ28" i="7"/>
  <c r="T22" i="11" s="1"/>
  <c r="AO28" i="7"/>
  <c r="T21" i="11" s="1"/>
  <c r="AM28" i="7"/>
  <c r="T20" i="11" s="1"/>
  <c r="AK28" i="7"/>
  <c r="T19" i="11" s="1"/>
  <c r="AI28" i="7"/>
  <c r="T18" i="11" s="1"/>
  <c r="AG28" i="7"/>
  <c r="T17" i="11" s="1"/>
  <c r="AE28" i="7"/>
  <c r="T16" i="11" s="1"/>
  <c r="AC28" i="7"/>
  <c r="T15" i="11" s="1"/>
  <c r="AA28" i="7"/>
  <c r="T14" i="11" s="1"/>
  <c r="Y28" i="7"/>
  <c r="T13" i="11" s="1"/>
  <c r="W28" i="7"/>
  <c r="T12" i="11" s="1"/>
  <c r="U28" i="7"/>
  <c r="T11" i="11" s="1"/>
  <c r="S28" i="7"/>
  <c r="T10" i="11" s="1"/>
  <c r="Q28" i="7"/>
  <c r="O28" i="7"/>
  <c r="T8" i="11" s="1"/>
  <c r="M28" i="7"/>
  <c r="T7" i="11" s="1"/>
  <c r="K28" i="7"/>
  <c r="T6" i="11" s="1"/>
  <c r="I28" i="7"/>
  <c r="T5" i="11" s="1"/>
  <c r="G28" i="7"/>
  <c r="E28" i="7"/>
  <c r="T3" i="11" s="1"/>
  <c r="C28" i="7"/>
  <c r="BR27" i="7"/>
  <c r="BP27" i="7"/>
  <c r="BK27" i="7"/>
  <c r="BH27" i="7"/>
  <c r="Y31" i="10" s="1"/>
  <c r="BF27" i="7"/>
  <c r="Y30" i="10" s="1"/>
  <c r="BD27" i="7"/>
  <c r="Y29" i="10" s="1"/>
  <c r="BB27" i="7"/>
  <c r="Y28" i="10" s="1"/>
  <c r="AZ27" i="7"/>
  <c r="Y27" i="10" s="1"/>
  <c r="AX27" i="7"/>
  <c r="Y26" i="10" s="1"/>
  <c r="AV27" i="7"/>
  <c r="Y25" i="10" s="1"/>
  <c r="AT27" i="7"/>
  <c r="Y24" i="10" s="1"/>
  <c r="AR27" i="7"/>
  <c r="Y23" i="10" s="1"/>
  <c r="AP27" i="7"/>
  <c r="Y22" i="10" s="1"/>
  <c r="AN27" i="7"/>
  <c r="Y21" i="10" s="1"/>
  <c r="AL27" i="7"/>
  <c r="Y20" i="10" s="1"/>
  <c r="AJ27" i="7"/>
  <c r="Y19" i="10" s="1"/>
  <c r="AH27" i="7"/>
  <c r="Y18" i="10" s="1"/>
  <c r="AF27" i="7"/>
  <c r="Y17" i="10" s="1"/>
  <c r="AD27" i="7"/>
  <c r="Y16" i="10" s="1"/>
  <c r="AB27" i="7"/>
  <c r="Y15" i="10" s="1"/>
  <c r="Z27" i="7"/>
  <c r="Y14" i="10" s="1"/>
  <c r="X27" i="7"/>
  <c r="Y13" i="10" s="1"/>
  <c r="V27" i="7"/>
  <c r="Y12" i="10" s="1"/>
  <c r="T27" i="7"/>
  <c r="Y11" i="10" s="1"/>
  <c r="R27" i="7"/>
  <c r="Y10" i="10" s="1"/>
  <c r="P27" i="7"/>
  <c r="Y9" i="10" s="1"/>
  <c r="N27" i="7"/>
  <c r="Y8" i="10" s="1"/>
  <c r="L27" i="7"/>
  <c r="Y7" i="10" s="1"/>
  <c r="J27" i="7"/>
  <c r="Y6" i="10" s="1"/>
  <c r="H27" i="7"/>
  <c r="Y5" i="10" s="1"/>
  <c r="F27" i="7"/>
  <c r="D27" i="7"/>
  <c r="Y3" i="10" s="1"/>
  <c r="B27" i="7"/>
  <c r="BW26" i="7"/>
  <c r="BU26" i="7"/>
  <c r="BS26" i="7"/>
  <c r="BM26" i="7"/>
  <c r="BN26" i="7" s="1"/>
  <c r="BL26" i="7"/>
  <c r="BK26" i="7"/>
  <c r="BI26" i="7"/>
  <c r="S31" i="11" s="1"/>
  <c r="BG26" i="7"/>
  <c r="S30" i="11" s="1"/>
  <c r="BE26" i="7"/>
  <c r="S29" i="11" s="1"/>
  <c r="BC26" i="7"/>
  <c r="S28" i="11" s="1"/>
  <c r="BA26" i="7"/>
  <c r="S27" i="11" s="1"/>
  <c r="AY26" i="7"/>
  <c r="S26" i="11" s="1"/>
  <c r="AW26" i="7"/>
  <c r="S25" i="11" s="1"/>
  <c r="AU26" i="7"/>
  <c r="S24" i="11" s="1"/>
  <c r="AS26" i="7"/>
  <c r="S23" i="11" s="1"/>
  <c r="AQ26" i="7"/>
  <c r="S22" i="11" s="1"/>
  <c r="AO26" i="7"/>
  <c r="S21" i="11" s="1"/>
  <c r="AM26" i="7"/>
  <c r="S20" i="11" s="1"/>
  <c r="AK26" i="7"/>
  <c r="S19" i="11" s="1"/>
  <c r="AI26" i="7"/>
  <c r="S18" i="11" s="1"/>
  <c r="AG26" i="7"/>
  <c r="S17" i="11" s="1"/>
  <c r="AE26" i="7"/>
  <c r="S16" i="11" s="1"/>
  <c r="AC26" i="7"/>
  <c r="S15" i="11" s="1"/>
  <c r="AA26" i="7"/>
  <c r="S14" i="11" s="1"/>
  <c r="Y26" i="7"/>
  <c r="S13" i="11" s="1"/>
  <c r="W26" i="7"/>
  <c r="S12" i="11" s="1"/>
  <c r="U26" i="7"/>
  <c r="S11" i="11" s="1"/>
  <c r="S26" i="7"/>
  <c r="S10" i="11" s="1"/>
  <c r="Q26" i="7"/>
  <c r="S9" i="11" s="1"/>
  <c r="O26" i="7"/>
  <c r="S8" i="11" s="1"/>
  <c r="M26" i="7"/>
  <c r="S7" i="11" s="1"/>
  <c r="K26" i="7"/>
  <c r="S6" i="11" s="1"/>
  <c r="I26" i="7"/>
  <c r="G26" i="7"/>
  <c r="S4" i="11" s="1"/>
  <c r="E26" i="7"/>
  <c r="S3" i="11" s="1"/>
  <c r="C26" i="7"/>
  <c r="BX26" i="7" s="1"/>
  <c r="BW25" i="7"/>
  <c r="BU25" i="7"/>
  <c r="BS25" i="7"/>
  <c r="BM25" i="7"/>
  <c r="BN25" i="7" s="1"/>
  <c r="BL25" i="7"/>
  <c r="BK25" i="7"/>
  <c r="BI25" i="7"/>
  <c r="R31" i="11" s="1"/>
  <c r="BG25" i="7"/>
  <c r="R30" i="11" s="1"/>
  <c r="BE25" i="7"/>
  <c r="R29" i="11" s="1"/>
  <c r="BC25" i="7"/>
  <c r="R28" i="11" s="1"/>
  <c r="BA25" i="7"/>
  <c r="R27" i="11" s="1"/>
  <c r="AY25" i="7"/>
  <c r="R26" i="11" s="1"/>
  <c r="AW25" i="7"/>
  <c r="R25" i="11" s="1"/>
  <c r="AU25" i="7"/>
  <c r="R24" i="11" s="1"/>
  <c r="AS25" i="7"/>
  <c r="R23" i="11" s="1"/>
  <c r="AQ25" i="7"/>
  <c r="R22" i="11" s="1"/>
  <c r="AO25" i="7"/>
  <c r="R21" i="11" s="1"/>
  <c r="AM25" i="7"/>
  <c r="R20" i="11" s="1"/>
  <c r="AK25" i="7"/>
  <c r="R19" i="11" s="1"/>
  <c r="AI25" i="7"/>
  <c r="R18" i="11" s="1"/>
  <c r="AG25" i="7"/>
  <c r="R17" i="11" s="1"/>
  <c r="AE25" i="7"/>
  <c r="R16" i="11" s="1"/>
  <c r="AC25" i="7"/>
  <c r="R15" i="11" s="1"/>
  <c r="AA25" i="7"/>
  <c r="R14" i="11" s="1"/>
  <c r="Y25" i="7"/>
  <c r="R13" i="11" s="1"/>
  <c r="W25" i="7"/>
  <c r="R12" i="11" s="1"/>
  <c r="U25" i="7"/>
  <c r="R11" i="11" s="1"/>
  <c r="S25" i="7"/>
  <c r="R10" i="11" s="1"/>
  <c r="Q25" i="7"/>
  <c r="O25" i="7"/>
  <c r="R8" i="11" s="1"/>
  <c r="M25" i="7"/>
  <c r="R7" i="11" s="1"/>
  <c r="K25" i="7"/>
  <c r="R6" i="11" s="1"/>
  <c r="I25" i="7"/>
  <c r="R5" i="11" s="1"/>
  <c r="G25" i="7"/>
  <c r="R4" i="11" s="1"/>
  <c r="E25" i="7"/>
  <c r="R3" i="11" s="1"/>
  <c r="C25" i="7"/>
  <c r="BW24" i="7"/>
  <c r="BU24" i="7"/>
  <c r="BS24" i="7"/>
  <c r="BM24" i="7"/>
  <c r="BN24" i="7" s="1"/>
  <c r="BL24" i="7"/>
  <c r="BK24" i="7"/>
  <c r="BI24" i="7"/>
  <c r="Q31" i="11" s="1"/>
  <c r="BG24" i="7"/>
  <c r="Q30" i="11" s="1"/>
  <c r="BE24" i="7"/>
  <c r="Q29" i="11" s="1"/>
  <c r="BC24" i="7"/>
  <c r="Q28" i="11" s="1"/>
  <c r="BA24" i="7"/>
  <c r="Q27" i="11" s="1"/>
  <c r="AY24" i="7"/>
  <c r="Q26" i="11" s="1"/>
  <c r="AW24" i="7"/>
  <c r="Q25" i="11" s="1"/>
  <c r="AU24" i="7"/>
  <c r="Q24" i="11" s="1"/>
  <c r="AS24" i="7"/>
  <c r="Q23" i="11" s="1"/>
  <c r="AQ24" i="7"/>
  <c r="Q22" i="11" s="1"/>
  <c r="AO24" i="7"/>
  <c r="Q21" i="11" s="1"/>
  <c r="AM24" i="7"/>
  <c r="Q20" i="11" s="1"/>
  <c r="AK24" i="7"/>
  <c r="Q19" i="11" s="1"/>
  <c r="AI24" i="7"/>
  <c r="Q18" i="11" s="1"/>
  <c r="AG24" i="7"/>
  <c r="Q17" i="11" s="1"/>
  <c r="AE24" i="7"/>
  <c r="Q16" i="11" s="1"/>
  <c r="AC24" i="7"/>
  <c r="Q15" i="11" s="1"/>
  <c r="AA24" i="7"/>
  <c r="Q14" i="11" s="1"/>
  <c r="Y24" i="7"/>
  <c r="Q13" i="11" s="1"/>
  <c r="W24" i="7"/>
  <c r="Q12" i="11" s="1"/>
  <c r="U24" i="7"/>
  <c r="Q11" i="11" s="1"/>
  <c r="S24" i="7"/>
  <c r="Q10" i="11" s="1"/>
  <c r="Q24" i="7"/>
  <c r="Q9" i="11" s="1"/>
  <c r="O24" i="7"/>
  <c r="Q8" i="11" s="1"/>
  <c r="M24" i="7"/>
  <c r="Q7" i="11" s="1"/>
  <c r="K24" i="7"/>
  <c r="Q6" i="11" s="1"/>
  <c r="I24" i="7"/>
  <c r="Q5" i="11" s="1"/>
  <c r="G24" i="7"/>
  <c r="Q4" i="11" s="1"/>
  <c r="E24" i="7"/>
  <c r="C24" i="7"/>
  <c r="BX24" i="7" s="1"/>
  <c r="BK23" i="7"/>
  <c r="BR22" i="7"/>
  <c r="BP22" i="7"/>
  <c r="BK22" i="7"/>
  <c r="BH22" i="7"/>
  <c r="U31" i="10" s="1"/>
  <c r="BF22" i="7"/>
  <c r="U30" i="10" s="1"/>
  <c r="BD22" i="7"/>
  <c r="U29" i="10" s="1"/>
  <c r="BB22" i="7"/>
  <c r="U28" i="10" s="1"/>
  <c r="AZ22" i="7"/>
  <c r="U27" i="10" s="1"/>
  <c r="AX22" i="7"/>
  <c r="U26" i="10" s="1"/>
  <c r="AV22" i="7"/>
  <c r="U25" i="10" s="1"/>
  <c r="AT22" i="7"/>
  <c r="U24" i="10" s="1"/>
  <c r="AR22" i="7"/>
  <c r="U23" i="10" s="1"/>
  <c r="AP22" i="7"/>
  <c r="U22" i="10" s="1"/>
  <c r="AN22" i="7"/>
  <c r="U21" i="10" s="1"/>
  <c r="AL22" i="7"/>
  <c r="U20" i="10" s="1"/>
  <c r="AJ22" i="7"/>
  <c r="U19" i="10" s="1"/>
  <c r="AH22" i="7"/>
  <c r="U18" i="10" s="1"/>
  <c r="AF22" i="7"/>
  <c r="U17" i="10" s="1"/>
  <c r="AD22" i="7"/>
  <c r="U16" i="10" s="1"/>
  <c r="AB22" i="7"/>
  <c r="U15" i="10" s="1"/>
  <c r="Z22" i="7"/>
  <c r="U14" i="10" s="1"/>
  <c r="X22" i="7"/>
  <c r="U13" i="10" s="1"/>
  <c r="V22" i="7"/>
  <c r="U12" i="10" s="1"/>
  <c r="T22" i="7"/>
  <c r="U11" i="10" s="1"/>
  <c r="R22" i="7"/>
  <c r="U10" i="10" s="1"/>
  <c r="P22" i="7"/>
  <c r="U9" i="10" s="1"/>
  <c r="N22" i="7"/>
  <c r="U8" i="10" s="1"/>
  <c r="L22" i="7"/>
  <c r="U7" i="10" s="1"/>
  <c r="J22" i="7"/>
  <c r="U6" i="10" s="1"/>
  <c r="H22" i="7"/>
  <c r="U5" i="10" s="1"/>
  <c r="F22" i="7"/>
  <c r="U4" i="10" s="1"/>
  <c r="D22" i="7"/>
  <c r="U3" i="10" s="1"/>
  <c r="B22" i="7"/>
  <c r="BW21" i="7"/>
  <c r="BU21" i="7"/>
  <c r="BS21" i="7"/>
  <c r="BM21" i="7"/>
  <c r="BN21" i="7" s="1"/>
  <c r="BL21" i="7"/>
  <c r="BK21" i="7"/>
  <c r="BI21" i="7"/>
  <c r="P31" i="11" s="1"/>
  <c r="BG21" i="7"/>
  <c r="P30" i="11" s="1"/>
  <c r="BE21" i="7"/>
  <c r="P29" i="11" s="1"/>
  <c r="BC21" i="7"/>
  <c r="P28" i="11" s="1"/>
  <c r="BA21" i="7"/>
  <c r="P27" i="11" s="1"/>
  <c r="AY21" i="7"/>
  <c r="P26" i="11" s="1"/>
  <c r="AW21" i="7"/>
  <c r="P25" i="11" s="1"/>
  <c r="AU21" i="7"/>
  <c r="P24" i="11" s="1"/>
  <c r="AS21" i="7"/>
  <c r="P23" i="11" s="1"/>
  <c r="AQ21" i="7"/>
  <c r="P22" i="11" s="1"/>
  <c r="AO21" i="7"/>
  <c r="P21" i="11" s="1"/>
  <c r="AM21" i="7"/>
  <c r="P20" i="11" s="1"/>
  <c r="AK21" i="7"/>
  <c r="P19" i="11" s="1"/>
  <c r="AI21" i="7"/>
  <c r="P18" i="11" s="1"/>
  <c r="AG21" i="7"/>
  <c r="P17" i="11" s="1"/>
  <c r="AE21" i="7"/>
  <c r="P16" i="11" s="1"/>
  <c r="AC21" i="7"/>
  <c r="P15" i="11" s="1"/>
  <c r="AA21" i="7"/>
  <c r="P14" i="11" s="1"/>
  <c r="Y21" i="7"/>
  <c r="P13" i="11" s="1"/>
  <c r="W21" i="7"/>
  <c r="P12" i="11" s="1"/>
  <c r="U21" i="7"/>
  <c r="P11" i="11" s="1"/>
  <c r="S21" i="7"/>
  <c r="P10" i="11" s="1"/>
  <c r="Q21" i="7"/>
  <c r="P9" i="11" s="1"/>
  <c r="O21" i="7"/>
  <c r="P8" i="11" s="1"/>
  <c r="M21" i="7"/>
  <c r="P7" i="11" s="1"/>
  <c r="K21" i="7"/>
  <c r="P6" i="11" s="1"/>
  <c r="I21" i="7"/>
  <c r="P5" i="11" s="1"/>
  <c r="G21" i="7"/>
  <c r="P4" i="11" s="1"/>
  <c r="E21" i="7"/>
  <c r="P3" i="11" s="1"/>
  <c r="C21" i="7"/>
  <c r="BW20" i="7"/>
  <c r="BU20" i="7"/>
  <c r="BS20" i="7"/>
  <c r="BM20" i="7"/>
  <c r="BN20" i="7" s="1"/>
  <c r="BL20" i="7"/>
  <c r="BK20" i="7"/>
  <c r="BI20" i="7"/>
  <c r="O31" i="11" s="1"/>
  <c r="BG20" i="7"/>
  <c r="O30" i="11" s="1"/>
  <c r="BE20" i="7"/>
  <c r="O29" i="11" s="1"/>
  <c r="BC20" i="7"/>
  <c r="O28" i="11" s="1"/>
  <c r="BA20" i="7"/>
  <c r="O27" i="11" s="1"/>
  <c r="AY20" i="7"/>
  <c r="O26" i="11" s="1"/>
  <c r="AW20" i="7"/>
  <c r="O25" i="11" s="1"/>
  <c r="AU20" i="7"/>
  <c r="O24" i="11" s="1"/>
  <c r="AS20" i="7"/>
  <c r="O23" i="11" s="1"/>
  <c r="AQ20" i="7"/>
  <c r="O22" i="11" s="1"/>
  <c r="AO20" i="7"/>
  <c r="O21" i="11" s="1"/>
  <c r="AM20" i="7"/>
  <c r="O20" i="11" s="1"/>
  <c r="AK20" i="7"/>
  <c r="O19" i="11" s="1"/>
  <c r="AI20" i="7"/>
  <c r="O18" i="11" s="1"/>
  <c r="AG20" i="7"/>
  <c r="O17" i="11" s="1"/>
  <c r="AE20" i="7"/>
  <c r="O16" i="11" s="1"/>
  <c r="AC20" i="7"/>
  <c r="O15" i="11" s="1"/>
  <c r="AA20" i="7"/>
  <c r="O14" i="11" s="1"/>
  <c r="Y20" i="7"/>
  <c r="O13" i="11" s="1"/>
  <c r="W20" i="7"/>
  <c r="O12" i="11" s="1"/>
  <c r="U20" i="7"/>
  <c r="O11" i="11" s="1"/>
  <c r="S20" i="7"/>
  <c r="O10" i="11" s="1"/>
  <c r="Q20" i="7"/>
  <c r="O9" i="11" s="1"/>
  <c r="O20" i="7"/>
  <c r="O8" i="11" s="1"/>
  <c r="M20" i="7"/>
  <c r="O7" i="11" s="1"/>
  <c r="K20" i="7"/>
  <c r="O6" i="11" s="1"/>
  <c r="I20" i="7"/>
  <c r="O5" i="11" s="1"/>
  <c r="G20" i="7"/>
  <c r="O4" i="11" s="1"/>
  <c r="E20" i="7"/>
  <c r="O3" i="11" s="1"/>
  <c r="C20" i="7"/>
  <c r="BW19" i="7"/>
  <c r="BU19" i="7"/>
  <c r="BS19" i="7"/>
  <c r="BM19" i="7"/>
  <c r="BN19" i="7" s="1"/>
  <c r="BL19" i="7"/>
  <c r="BK19" i="7"/>
  <c r="BI19" i="7"/>
  <c r="N31" i="11" s="1"/>
  <c r="BG19" i="7"/>
  <c r="N30" i="11" s="1"/>
  <c r="BE19" i="7"/>
  <c r="N29" i="11" s="1"/>
  <c r="BC19" i="7"/>
  <c r="N28" i="11" s="1"/>
  <c r="BA19" i="7"/>
  <c r="N27" i="11" s="1"/>
  <c r="AY19" i="7"/>
  <c r="N26" i="11" s="1"/>
  <c r="AW19" i="7"/>
  <c r="N25" i="11" s="1"/>
  <c r="AU19" i="7"/>
  <c r="N24" i="11" s="1"/>
  <c r="AS19" i="7"/>
  <c r="N23" i="11" s="1"/>
  <c r="AQ19" i="7"/>
  <c r="N22" i="11" s="1"/>
  <c r="AO19" i="7"/>
  <c r="N21" i="11" s="1"/>
  <c r="AM19" i="7"/>
  <c r="N20" i="11" s="1"/>
  <c r="AK19" i="7"/>
  <c r="N19" i="11" s="1"/>
  <c r="AI19" i="7"/>
  <c r="N18" i="11" s="1"/>
  <c r="AG19" i="7"/>
  <c r="N17" i="11" s="1"/>
  <c r="AE19" i="7"/>
  <c r="N16" i="11" s="1"/>
  <c r="AC19" i="7"/>
  <c r="N15" i="11" s="1"/>
  <c r="AA19" i="7"/>
  <c r="N14" i="11" s="1"/>
  <c r="Y19" i="7"/>
  <c r="N13" i="11" s="1"/>
  <c r="W19" i="7"/>
  <c r="N12" i="11" s="1"/>
  <c r="U19" i="7"/>
  <c r="N11" i="11" s="1"/>
  <c r="S19" i="7"/>
  <c r="N10" i="11" s="1"/>
  <c r="Q19" i="7"/>
  <c r="N9" i="11" s="1"/>
  <c r="O19" i="7"/>
  <c r="N8" i="11" s="1"/>
  <c r="M19" i="7"/>
  <c r="N7" i="11" s="1"/>
  <c r="K19" i="7"/>
  <c r="N6" i="11" s="1"/>
  <c r="I19" i="7"/>
  <c r="N5" i="11" s="1"/>
  <c r="G19" i="7"/>
  <c r="N4" i="11" s="1"/>
  <c r="E19" i="7"/>
  <c r="N3" i="11" s="1"/>
  <c r="C19" i="7"/>
  <c r="BR18" i="7"/>
  <c r="BP18" i="7"/>
  <c r="BK18" i="7"/>
  <c r="BH18" i="7"/>
  <c r="Q31" i="10" s="1"/>
  <c r="BF18" i="7"/>
  <c r="Q30" i="10" s="1"/>
  <c r="BD18" i="7"/>
  <c r="Q29" i="10" s="1"/>
  <c r="BB18" i="7"/>
  <c r="Q28" i="10" s="1"/>
  <c r="AZ18" i="7"/>
  <c r="Q27" i="10" s="1"/>
  <c r="AX18" i="7"/>
  <c r="Q26" i="10" s="1"/>
  <c r="AV18" i="7"/>
  <c r="Q25" i="10" s="1"/>
  <c r="AT18" i="7"/>
  <c r="Q24" i="10" s="1"/>
  <c r="AR18" i="7"/>
  <c r="Q23" i="10" s="1"/>
  <c r="AP18" i="7"/>
  <c r="Q22" i="10" s="1"/>
  <c r="AN18" i="7"/>
  <c r="Q21" i="10" s="1"/>
  <c r="AL18" i="7"/>
  <c r="Q20" i="10" s="1"/>
  <c r="AJ18" i="7"/>
  <c r="Q19" i="10" s="1"/>
  <c r="AH18" i="7"/>
  <c r="Q18" i="10" s="1"/>
  <c r="AF18" i="7"/>
  <c r="Q17" i="10" s="1"/>
  <c r="AD18" i="7"/>
  <c r="Q16" i="10" s="1"/>
  <c r="AB18" i="7"/>
  <c r="Q15" i="10" s="1"/>
  <c r="Z18" i="7"/>
  <c r="Q14" i="10" s="1"/>
  <c r="X18" i="7"/>
  <c r="Q13" i="10" s="1"/>
  <c r="V18" i="7"/>
  <c r="Q12" i="10" s="1"/>
  <c r="T18" i="7"/>
  <c r="Q11" i="10" s="1"/>
  <c r="R18" i="7"/>
  <c r="Q10" i="10" s="1"/>
  <c r="P18" i="7"/>
  <c r="Q9" i="10" s="1"/>
  <c r="N18" i="7"/>
  <c r="Q8" i="10" s="1"/>
  <c r="L18" i="7"/>
  <c r="Q7" i="10" s="1"/>
  <c r="J18" i="7"/>
  <c r="Q6" i="10" s="1"/>
  <c r="H18" i="7"/>
  <c r="Q5" i="10" s="1"/>
  <c r="F18" i="7"/>
  <c r="Q4" i="10" s="1"/>
  <c r="D18" i="7"/>
  <c r="Q3" i="10" s="1"/>
  <c r="B18" i="7"/>
  <c r="BW17" i="7"/>
  <c r="BU17" i="7"/>
  <c r="BS17" i="7"/>
  <c r="BM17" i="7"/>
  <c r="BN17" i="7" s="1"/>
  <c r="BL17" i="7"/>
  <c r="BK17" i="7"/>
  <c r="BI17" i="7"/>
  <c r="M31" i="11" s="1"/>
  <c r="BG17" i="7"/>
  <c r="M30" i="11" s="1"/>
  <c r="BE17" i="7"/>
  <c r="M29" i="11" s="1"/>
  <c r="BC17" i="7"/>
  <c r="M28" i="11" s="1"/>
  <c r="BA17" i="7"/>
  <c r="M27" i="11" s="1"/>
  <c r="AY17" i="7"/>
  <c r="M26" i="11" s="1"/>
  <c r="AW17" i="7"/>
  <c r="M25" i="11" s="1"/>
  <c r="AU17" i="7"/>
  <c r="M24" i="11" s="1"/>
  <c r="AS17" i="7"/>
  <c r="M23" i="11" s="1"/>
  <c r="AQ17" i="7"/>
  <c r="M22" i="11" s="1"/>
  <c r="AO17" i="7"/>
  <c r="M21" i="11" s="1"/>
  <c r="AM17" i="7"/>
  <c r="M20" i="11" s="1"/>
  <c r="AK17" i="7"/>
  <c r="M19" i="11" s="1"/>
  <c r="AI17" i="7"/>
  <c r="M18" i="11" s="1"/>
  <c r="AG17" i="7"/>
  <c r="M17" i="11" s="1"/>
  <c r="AE17" i="7"/>
  <c r="M16" i="11" s="1"/>
  <c r="AC17" i="7"/>
  <c r="M15" i="11" s="1"/>
  <c r="AA17" i="7"/>
  <c r="M14" i="11" s="1"/>
  <c r="Y17" i="7"/>
  <c r="M13" i="11" s="1"/>
  <c r="W17" i="7"/>
  <c r="M12" i="11" s="1"/>
  <c r="U17" i="7"/>
  <c r="M11" i="11" s="1"/>
  <c r="S17" i="7"/>
  <c r="M10" i="11" s="1"/>
  <c r="Q17" i="7"/>
  <c r="M9" i="11" s="1"/>
  <c r="O17" i="7"/>
  <c r="M8" i="11" s="1"/>
  <c r="M17" i="7"/>
  <c r="M7" i="11" s="1"/>
  <c r="K17" i="7"/>
  <c r="M6" i="11" s="1"/>
  <c r="I17" i="7"/>
  <c r="M5" i="11" s="1"/>
  <c r="G17" i="7"/>
  <c r="M4" i="11" s="1"/>
  <c r="E17" i="7"/>
  <c r="M3" i="11" s="1"/>
  <c r="C17" i="7"/>
  <c r="BW16" i="7"/>
  <c r="BU16" i="7"/>
  <c r="BS16" i="7"/>
  <c r="BM16" i="7"/>
  <c r="BN16" i="7" s="1"/>
  <c r="BL16" i="7"/>
  <c r="BK16" i="7"/>
  <c r="BI16" i="7"/>
  <c r="L31" i="11" s="1"/>
  <c r="BG16" i="7"/>
  <c r="L30" i="11" s="1"/>
  <c r="BE16" i="7"/>
  <c r="L29" i="11" s="1"/>
  <c r="BC16" i="7"/>
  <c r="L28" i="11" s="1"/>
  <c r="BA16" i="7"/>
  <c r="L27" i="11" s="1"/>
  <c r="AY16" i="7"/>
  <c r="L26" i="11" s="1"/>
  <c r="AW16" i="7"/>
  <c r="L25" i="11" s="1"/>
  <c r="AU16" i="7"/>
  <c r="L24" i="11" s="1"/>
  <c r="AS16" i="7"/>
  <c r="L23" i="11" s="1"/>
  <c r="AQ16" i="7"/>
  <c r="L22" i="11" s="1"/>
  <c r="AO16" i="7"/>
  <c r="L21" i="11" s="1"/>
  <c r="AM16" i="7"/>
  <c r="L20" i="11" s="1"/>
  <c r="AK16" i="7"/>
  <c r="L19" i="11" s="1"/>
  <c r="AI16" i="7"/>
  <c r="L18" i="11" s="1"/>
  <c r="AG16" i="7"/>
  <c r="L17" i="11" s="1"/>
  <c r="AE16" i="7"/>
  <c r="L16" i="11" s="1"/>
  <c r="AC16" i="7"/>
  <c r="L15" i="11" s="1"/>
  <c r="AA16" i="7"/>
  <c r="L14" i="11" s="1"/>
  <c r="Y16" i="7"/>
  <c r="L13" i="11" s="1"/>
  <c r="W16" i="7"/>
  <c r="L12" i="11" s="1"/>
  <c r="U16" i="7"/>
  <c r="L11" i="11" s="1"/>
  <c r="S16" i="7"/>
  <c r="L10" i="11" s="1"/>
  <c r="Q16" i="7"/>
  <c r="L9" i="11" s="1"/>
  <c r="O16" i="7"/>
  <c r="L8" i="11" s="1"/>
  <c r="M16" i="7"/>
  <c r="L7" i="11" s="1"/>
  <c r="K16" i="7"/>
  <c r="L6" i="11" s="1"/>
  <c r="I16" i="7"/>
  <c r="L5" i="11" s="1"/>
  <c r="G16" i="7"/>
  <c r="L4" i="11" s="1"/>
  <c r="E16" i="7"/>
  <c r="L3" i="11" s="1"/>
  <c r="C16" i="7"/>
  <c r="BW15" i="7"/>
  <c r="BU15" i="7"/>
  <c r="BS15" i="7"/>
  <c r="BM15" i="7"/>
  <c r="BN15" i="7" s="1"/>
  <c r="BL15" i="7"/>
  <c r="BK15" i="7"/>
  <c r="BI15" i="7"/>
  <c r="K31" i="11" s="1"/>
  <c r="BG15" i="7"/>
  <c r="K30" i="11" s="1"/>
  <c r="BE15" i="7"/>
  <c r="K29" i="11" s="1"/>
  <c r="BC15" i="7"/>
  <c r="K28" i="11" s="1"/>
  <c r="BA15" i="7"/>
  <c r="K27" i="11" s="1"/>
  <c r="AY15" i="7"/>
  <c r="K26" i="11" s="1"/>
  <c r="AW15" i="7"/>
  <c r="K25" i="11" s="1"/>
  <c r="AU15" i="7"/>
  <c r="K24" i="11" s="1"/>
  <c r="AS15" i="7"/>
  <c r="K23" i="11" s="1"/>
  <c r="AQ15" i="7"/>
  <c r="K22" i="11" s="1"/>
  <c r="AO15" i="7"/>
  <c r="K21" i="11" s="1"/>
  <c r="AM15" i="7"/>
  <c r="K20" i="11" s="1"/>
  <c r="AK15" i="7"/>
  <c r="K19" i="11" s="1"/>
  <c r="AI15" i="7"/>
  <c r="K18" i="11" s="1"/>
  <c r="AG15" i="7"/>
  <c r="K17" i="11" s="1"/>
  <c r="AE15" i="7"/>
  <c r="K16" i="11" s="1"/>
  <c r="AC15" i="7"/>
  <c r="K15" i="11" s="1"/>
  <c r="AA15" i="7"/>
  <c r="K14" i="11" s="1"/>
  <c r="Y15" i="7"/>
  <c r="K13" i="11" s="1"/>
  <c r="W15" i="7"/>
  <c r="K12" i="11" s="1"/>
  <c r="U15" i="7"/>
  <c r="K11" i="11" s="1"/>
  <c r="S15" i="7"/>
  <c r="K10" i="11" s="1"/>
  <c r="Q15" i="7"/>
  <c r="K9" i="11" s="1"/>
  <c r="O15" i="7"/>
  <c r="K8" i="11" s="1"/>
  <c r="M15" i="7"/>
  <c r="K7" i="11" s="1"/>
  <c r="K15" i="7"/>
  <c r="K6" i="11" s="1"/>
  <c r="I15" i="7"/>
  <c r="K5" i="11" s="1"/>
  <c r="G15" i="7"/>
  <c r="K4" i="11" s="1"/>
  <c r="E15" i="7"/>
  <c r="K3" i="11" s="1"/>
  <c r="C15" i="7"/>
  <c r="BK14" i="7"/>
  <c r="BR13" i="7"/>
  <c r="BP13" i="7"/>
  <c r="BK13" i="7"/>
  <c r="BH13" i="7"/>
  <c r="M31" i="10" s="1"/>
  <c r="BF13" i="7"/>
  <c r="M30" i="10" s="1"/>
  <c r="BD13" i="7"/>
  <c r="M29" i="10" s="1"/>
  <c r="BB13" i="7"/>
  <c r="M28" i="10" s="1"/>
  <c r="AZ13" i="7"/>
  <c r="M27" i="10" s="1"/>
  <c r="AX13" i="7"/>
  <c r="M26" i="10" s="1"/>
  <c r="AV13" i="7"/>
  <c r="M25" i="10" s="1"/>
  <c r="AT13" i="7"/>
  <c r="M24" i="10" s="1"/>
  <c r="AR13" i="7"/>
  <c r="M23" i="10" s="1"/>
  <c r="AP13" i="7"/>
  <c r="M22" i="10" s="1"/>
  <c r="AN13" i="7"/>
  <c r="M21" i="10" s="1"/>
  <c r="AL13" i="7"/>
  <c r="M20" i="10" s="1"/>
  <c r="AJ13" i="7"/>
  <c r="M19" i="10" s="1"/>
  <c r="AH13" i="7"/>
  <c r="M18" i="10" s="1"/>
  <c r="AF13" i="7"/>
  <c r="M17" i="10" s="1"/>
  <c r="AD13" i="7"/>
  <c r="M16" i="10" s="1"/>
  <c r="AB13" i="7"/>
  <c r="M15" i="10" s="1"/>
  <c r="Z13" i="7"/>
  <c r="M14" i="10" s="1"/>
  <c r="X13" i="7"/>
  <c r="M13" i="10" s="1"/>
  <c r="V13" i="7"/>
  <c r="M12" i="10" s="1"/>
  <c r="T13" i="7"/>
  <c r="M11" i="10" s="1"/>
  <c r="R13" i="7"/>
  <c r="M10" i="10" s="1"/>
  <c r="P13" i="7"/>
  <c r="M9" i="10" s="1"/>
  <c r="N13" i="7"/>
  <c r="M8" i="10" s="1"/>
  <c r="L13" i="7"/>
  <c r="J13" i="7"/>
  <c r="M6" i="10" s="1"/>
  <c r="H13" i="7"/>
  <c r="M5" i="10" s="1"/>
  <c r="F13" i="7"/>
  <c r="M4" i="10" s="1"/>
  <c r="D13" i="7"/>
  <c r="M3" i="10" s="1"/>
  <c r="B13" i="7"/>
  <c r="BR12" i="7"/>
  <c r="BP12" i="7"/>
  <c r="BK12" i="7"/>
  <c r="BH12" i="7"/>
  <c r="L31" i="10" s="1"/>
  <c r="BF12" i="7"/>
  <c r="L30" i="10" s="1"/>
  <c r="BD12" i="7"/>
  <c r="L29" i="10" s="1"/>
  <c r="BB12" i="7"/>
  <c r="L28" i="10" s="1"/>
  <c r="AZ12" i="7"/>
  <c r="L27" i="10" s="1"/>
  <c r="AX12" i="7"/>
  <c r="L26" i="10" s="1"/>
  <c r="AV12" i="7"/>
  <c r="L25" i="10" s="1"/>
  <c r="AT12" i="7"/>
  <c r="L24" i="10" s="1"/>
  <c r="AR12" i="7"/>
  <c r="L23" i="10" s="1"/>
  <c r="AP12" i="7"/>
  <c r="L22" i="10" s="1"/>
  <c r="AN12" i="7"/>
  <c r="L21" i="10" s="1"/>
  <c r="AL12" i="7"/>
  <c r="L20" i="10" s="1"/>
  <c r="AJ12" i="7"/>
  <c r="L19" i="10" s="1"/>
  <c r="AH12" i="7"/>
  <c r="L18" i="10" s="1"/>
  <c r="AF12" i="7"/>
  <c r="L17" i="10" s="1"/>
  <c r="AD12" i="7"/>
  <c r="L16" i="10" s="1"/>
  <c r="AB12" i="7"/>
  <c r="L15" i="10" s="1"/>
  <c r="Z12" i="7"/>
  <c r="L14" i="10" s="1"/>
  <c r="X12" i="7"/>
  <c r="L13" i="10" s="1"/>
  <c r="V12" i="7"/>
  <c r="L12" i="10" s="1"/>
  <c r="T12" i="7"/>
  <c r="L11" i="10" s="1"/>
  <c r="R12" i="7"/>
  <c r="L10" i="10" s="1"/>
  <c r="P12" i="7"/>
  <c r="L9" i="10" s="1"/>
  <c r="N12" i="7"/>
  <c r="L8" i="10" s="1"/>
  <c r="L12" i="7"/>
  <c r="J12" i="7"/>
  <c r="L6" i="10" s="1"/>
  <c r="H12" i="7"/>
  <c r="L5" i="10" s="1"/>
  <c r="F12" i="7"/>
  <c r="L4" i="10" s="1"/>
  <c r="D12" i="7"/>
  <c r="L3" i="10" s="1"/>
  <c r="B12" i="7"/>
  <c r="BW11" i="7"/>
  <c r="BU11" i="7"/>
  <c r="BS11" i="7"/>
  <c r="BM11" i="7"/>
  <c r="BN11" i="7" s="1"/>
  <c r="BL11" i="7"/>
  <c r="BK11" i="7"/>
  <c r="BI11" i="7"/>
  <c r="J31" i="11" s="1"/>
  <c r="BG11" i="7"/>
  <c r="J30" i="11" s="1"/>
  <c r="BE11" i="7"/>
  <c r="J29" i="11" s="1"/>
  <c r="BC11" i="7"/>
  <c r="J28" i="11" s="1"/>
  <c r="BA11" i="7"/>
  <c r="J27" i="11" s="1"/>
  <c r="AY11" i="7"/>
  <c r="J26" i="11" s="1"/>
  <c r="AW11" i="7"/>
  <c r="J25" i="11" s="1"/>
  <c r="AU11" i="7"/>
  <c r="J24" i="11" s="1"/>
  <c r="AS11" i="7"/>
  <c r="J23" i="11" s="1"/>
  <c r="AQ11" i="7"/>
  <c r="J22" i="11" s="1"/>
  <c r="AO11" i="7"/>
  <c r="J21" i="11" s="1"/>
  <c r="AM11" i="7"/>
  <c r="J20" i="11" s="1"/>
  <c r="AK11" i="7"/>
  <c r="J19" i="11" s="1"/>
  <c r="AI11" i="7"/>
  <c r="J18" i="11" s="1"/>
  <c r="AG11" i="7"/>
  <c r="J17" i="11" s="1"/>
  <c r="AE11" i="7"/>
  <c r="J16" i="11" s="1"/>
  <c r="AC11" i="7"/>
  <c r="J15" i="11" s="1"/>
  <c r="AA11" i="7"/>
  <c r="J14" i="11" s="1"/>
  <c r="Y11" i="7"/>
  <c r="J13" i="11" s="1"/>
  <c r="W11" i="7"/>
  <c r="J12" i="11" s="1"/>
  <c r="U11" i="7"/>
  <c r="J11" i="11" s="1"/>
  <c r="S11" i="7"/>
  <c r="J10" i="11" s="1"/>
  <c r="Q11" i="7"/>
  <c r="J9" i="11" s="1"/>
  <c r="O11" i="7"/>
  <c r="J8" i="11" s="1"/>
  <c r="M11" i="7"/>
  <c r="J7" i="11" s="1"/>
  <c r="K11" i="7"/>
  <c r="J6" i="11" s="1"/>
  <c r="I11" i="7"/>
  <c r="J5" i="11" s="1"/>
  <c r="G11" i="7"/>
  <c r="J4" i="11" s="1"/>
  <c r="E11" i="7"/>
  <c r="C11" i="7"/>
  <c r="BW10" i="7"/>
  <c r="BU10" i="7"/>
  <c r="BS10" i="7"/>
  <c r="BM10" i="7"/>
  <c r="BN10" i="7" s="1"/>
  <c r="BL10" i="7"/>
  <c r="BK10" i="7"/>
  <c r="BI10" i="7"/>
  <c r="I31" i="11" s="1"/>
  <c r="BG10" i="7"/>
  <c r="I30" i="11" s="1"/>
  <c r="BE10" i="7"/>
  <c r="I29" i="11" s="1"/>
  <c r="BC10" i="7"/>
  <c r="I28" i="11" s="1"/>
  <c r="BA10" i="7"/>
  <c r="I27" i="11" s="1"/>
  <c r="AY10" i="7"/>
  <c r="I26" i="11" s="1"/>
  <c r="AW10" i="7"/>
  <c r="I25" i="11" s="1"/>
  <c r="AU10" i="7"/>
  <c r="I24" i="11" s="1"/>
  <c r="AS10" i="7"/>
  <c r="I23" i="11" s="1"/>
  <c r="AQ10" i="7"/>
  <c r="I22" i="11" s="1"/>
  <c r="AO10" i="7"/>
  <c r="I21" i="11" s="1"/>
  <c r="AM10" i="7"/>
  <c r="I20" i="11" s="1"/>
  <c r="AK10" i="7"/>
  <c r="I19" i="11" s="1"/>
  <c r="AI10" i="7"/>
  <c r="I18" i="11" s="1"/>
  <c r="AG10" i="7"/>
  <c r="I17" i="11" s="1"/>
  <c r="AE10" i="7"/>
  <c r="I16" i="11" s="1"/>
  <c r="AC10" i="7"/>
  <c r="I15" i="11" s="1"/>
  <c r="AA10" i="7"/>
  <c r="I14" i="11" s="1"/>
  <c r="Y10" i="7"/>
  <c r="I13" i="11" s="1"/>
  <c r="W10" i="7"/>
  <c r="I12" i="11" s="1"/>
  <c r="U10" i="7"/>
  <c r="I11" i="11" s="1"/>
  <c r="S10" i="7"/>
  <c r="I10" i="11" s="1"/>
  <c r="Q10" i="7"/>
  <c r="I9" i="11" s="1"/>
  <c r="O10" i="7"/>
  <c r="I8" i="11" s="1"/>
  <c r="M10" i="7"/>
  <c r="K10" i="7"/>
  <c r="I6" i="11" s="1"/>
  <c r="I10" i="7"/>
  <c r="I5" i="11" s="1"/>
  <c r="G10" i="7"/>
  <c r="I4" i="11" s="1"/>
  <c r="E10" i="7"/>
  <c r="I3" i="11" s="1"/>
  <c r="C10" i="7"/>
  <c r="BW9" i="7"/>
  <c r="BU9" i="7"/>
  <c r="BS9" i="7"/>
  <c r="BN9" i="7"/>
  <c r="BM9" i="7"/>
  <c r="BL9" i="7"/>
  <c r="BK9" i="7"/>
  <c r="BI9" i="7"/>
  <c r="H31" i="11" s="1"/>
  <c r="BG9" i="7"/>
  <c r="H30" i="11" s="1"/>
  <c r="BE9" i="7"/>
  <c r="H29" i="11" s="1"/>
  <c r="BC9" i="7"/>
  <c r="H28" i="11" s="1"/>
  <c r="BA9" i="7"/>
  <c r="H27" i="11" s="1"/>
  <c r="AY9" i="7"/>
  <c r="H26" i="11" s="1"/>
  <c r="AW9" i="7"/>
  <c r="H25" i="11" s="1"/>
  <c r="AU9" i="7"/>
  <c r="H24" i="11" s="1"/>
  <c r="AS9" i="7"/>
  <c r="H23" i="11" s="1"/>
  <c r="AQ9" i="7"/>
  <c r="H22" i="11" s="1"/>
  <c r="AO9" i="7"/>
  <c r="H21" i="11" s="1"/>
  <c r="AM9" i="7"/>
  <c r="H20" i="11" s="1"/>
  <c r="AK9" i="7"/>
  <c r="H19" i="11" s="1"/>
  <c r="AI9" i="7"/>
  <c r="H18" i="11" s="1"/>
  <c r="AG9" i="7"/>
  <c r="H17" i="11" s="1"/>
  <c r="AE9" i="7"/>
  <c r="H16" i="11" s="1"/>
  <c r="AC9" i="7"/>
  <c r="H15" i="11" s="1"/>
  <c r="AA9" i="7"/>
  <c r="H14" i="11" s="1"/>
  <c r="Y9" i="7"/>
  <c r="H13" i="11" s="1"/>
  <c r="W9" i="7"/>
  <c r="H12" i="11" s="1"/>
  <c r="U9" i="7"/>
  <c r="H11" i="11" s="1"/>
  <c r="S9" i="7"/>
  <c r="H10" i="11" s="1"/>
  <c r="Q9" i="7"/>
  <c r="H9" i="11" s="1"/>
  <c r="O9" i="7"/>
  <c r="H8" i="11" s="1"/>
  <c r="M9" i="7"/>
  <c r="H7" i="11" s="1"/>
  <c r="K9" i="7"/>
  <c r="H6" i="11" s="1"/>
  <c r="I9" i="7"/>
  <c r="H5" i="11" s="1"/>
  <c r="G9" i="7"/>
  <c r="H4" i="11" s="1"/>
  <c r="E9" i="7"/>
  <c r="C9" i="7"/>
  <c r="BW8" i="7"/>
  <c r="BU8" i="7"/>
  <c r="BS8" i="7"/>
  <c r="BM8" i="7"/>
  <c r="BN8" i="7" s="1"/>
  <c r="BL8" i="7"/>
  <c r="BK8" i="7"/>
  <c r="BI8" i="7"/>
  <c r="G31" i="11" s="1"/>
  <c r="BG8" i="7"/>
  <c r="G30" i="11" s="1"/>
  <c r="BE8" i="7"/>
  <c r="G29" i="11" s="1"/>
  <c r="BC8" i="7"/>
  <c r="G28" i="11" s="1"/>
  <c r="BA8" i="7"/>
  <c r="G27" i="11" s="1"/>
  <c r="AY8" i="7"/>
  <c r="G26" i="11" s="1"/>
  <c r="AW8" i="7"/>
  <c r="G25" i="11" s="1"/>
  <c r="AU8" i="7"/>
  <c r="G24" i="11" s="1"/>
  <c r="AS8" i="7"/>
  <c r="G23" i="11" s="1"/>
  <c r="AQ8" i="7"/>
  <c r="G22" i="11" s="1"/>
  <c r="AO8" i="7"/>
  <c r="G21" i="11" s="1"/>
  <c r="AM8" i="7"/>
  <c r="G20" i="11" s="1"/>
  <c r="AK8" i="7"/>
  <c r="G19" i="11" s="1"/>
  <c r="AI8" i="7"/>
  <c r="G18" i="11" s="1"/>
  <c r="AG8" i="7"/>
  <c r="G17" i="11" s="1"/>
  <c r="AE8" i="7"/>
  <c r="G16" i="11" s="1"/>
  <c r="AC8" i="7"/>
  <c r="G15" i="11" s="1"/>
  <c r="AA8" i="7"/>
  <c r="G14" i="11" s="1"/>
  <c r="Y8" i="7"/>
  <c r="G13" i="11" s="1"/>
  <c r="W8" i="7"/>
  <c r="G12" i="11" s="1"/>
  <c r="U8" i="7"/>
  <c r="G11" i="11" s="1"/>
  <c r="S8" i="7"/>
  <c r="G10" i="11" s="1"/>
  <c r="Q8" i="7"/>
  <c r="G9" i="11" s="1"/>
  <c r="O8" i="7"/>
  <c r="G8" i="11" s="1"/>
  <c r="M8" i="7"/>
  <c r="K8" i="7"/>
  <c r="G6" i="11" s="1"/>
  <c r="I8" i="7"/>
  <c r="G5" i="11" s="1"/>
  <c r="G8" i="7"/>
  <c r="G4" i="11" s="1"/>
  <c r="E8" i="7"/>
  <c r="G3" i="11" s="1"/>
  <c r="C8" i="7"/>
  <c r="BW7" i="7"/>
  <c r="BU7" i="7"/>
  <c r="BS7" i="7"/>
  <c r="BR7" i="7"/>
  <c r="BP7" i="7"/>
  <c r="BM7" i="7"/>
  <c r="BN7" i="7" s="1"/>
  <c r="BL7" i="7"/>
  <c r="BK7" i="7"/>
  <c r="BK6" i="7"/>
  <c r="BW5" i="7"/>
  <c r="BU5" i="7"/>
  <c r="BS5" i="7"/>
  <c r="BM5" i="7"/>
  <c r="BN5" i="7" s="1"/>
  <c r="BL5" i="7"/>
  <c r="BK5" i="7"/>
  <c r="BI5" i="7"/>
  <c r="F31" i="11" s="1"/>
  <c r="BG5" i="7"/>
  <c r="F30" i="11" s="1"/>
  <c r="BE5" i="7"/>
  <c r="F29" i="11" s="1"/>
  <c r="BC5" i="7"/>
  <c r="F28" i="11" s="1"/>
  <c r="BA5" i="7"/>
  <c r="F27" i="11" s="1"/>
  <c r="AY5" i="7"/>
  <c r="F26" i="11" s="1"/>
  <c r="AW5" i="7"/>
  <c r="F25" i="11" s="1"/>
  <c r="AU5" i="7"/>
  <c r="F24" i="11" s="1"/>
  <c r="AS5" i="7"/>
  <c r="F23" i="11" s="1"/>
  <c r="AQ5" i="7"/>
  <c r="F22" i="11" s="1"/>
  <c r="AO5" i="7"/>
  <c r="F21" i="11" s="1"/>
  <c r="AM5" i="7"/>
  <c r="F20" i="11" s="1"/>
  <c r="AK5" i="7"/>
  <c r="F19" i="11" s="1"/>
  <c r="AI5" i="7"/>
  <c r="F18" i="11" s="1"/>
  <c r="AG5" i="7"/>
  <c r="F17" i="11" s="1"/>
  <c r="AE5" i="7"/>
  <c r="F16" i="11" s="1"/>
  <c r="AC5" i="7"/>
  <c r="F15" i="11" s="1"/>
  <c r="AA5" i="7"/>
  <c r="F14" i="11" s="1"/>
  <c r="Y5" i="7"/>
  <c r="F13" i="11" s="1"/>
  <c r="W5" i="7"/>
  <c r="F12" i="11" s="1"/>
  <c r="U5" i="7"/>
  <c r="F11" i="11" s="1"/>
  <c r="S5" i="7"/>
  <c r="F10" i="11" s="1"/>
  <c r="Q5" i="7"/>
  <c r="F9" i="11" s="1"/>
  <c r="O5" i="7"/>
  <c r="F8" i="11" s="1"/>
  <c r="M5" i="7"/>
  <c r="F7" i="11" s="1"/>
  <c r="K5" i="7"/>
  <c r="F6" i="11" s="1"/>
  <c r="I5" i="7"/>
  <c r="F5" i="11" s="1"/>
  <c r="G5" i="7"/>
  <c r="F4" i="11" s="1"/>
  <c r="E5" i="7"/>
  <c r="F3" i="11" s="1"/>
  <c r="C5" i="7"/>
  <c r="BW4" i="7"/>
  <c r="BU4" i="7"/>
  <c r="BS4" i="7"/>
  <c r="BM4" i="7"/>
  <c r="BN4" i="7" s="1"/>
  <c r="BL4" i="7"/>
  <c r="BK4" i="7"/>
  <c r="BI4" i="7"/>
  <c r="E31" i="11" s="1"/>
  <c r="BG4" i="7"/>
  <c r="E30" i="11" s="1"/>
  <c r="BE4" i="7"/>
  <c r="E29" i="11" s="1"/>
  <c r="BC4" i="7"/>
  <c r="E28" i="11" s="1"/>
  <c r="BA4" i="7"/>
  <c r="E27" i="11" s="1"/>
  <c r="AY4" i="7"/>
  <c r="E26" i="11" s="1"/>
  <c r="AW4" i="7"/>
  <c r="E25" i="11" s="1"/>
  <c r="AU4" i="7"/>
  <c r="E24" i="11" s="1"/>
  <c r="AS4" i="7"/>
  <c r="E23" i="11" s="1"/>
  <c r="AQ4" i="7"/>
  <c r="E22" i="11" s="1"/>
  <c r="AO4" i="7"/>
  <c r="E21" i="11" s="1"/>
  <c r="AM4" i="7"/>
  <c r="E20" i="11" s="1"/>
  <c r="AK4" i="7"/>
  <c r="E19" i="11" s="1"/>
  <c r="AI4" i="7"/>
  <c r="E18" i="11" s="1"/>
  <c r="AG4" i="7"/>
  <c r="E17" i="11" s="1"/>
  <c r="AE4" i="7"/>
  <c r="E16" i="11" s="1"/>
  <c r="AC4" i="7"/>
  <c r="E15" i="11" s="1"/>
  <c r="AA4" i="7"/>
  <c r="E14" i="11" s="1"/>
  <c r="Y4" i="7"/>
  <c r="E13" i="11" s="1"/>
  <c r="W4" i="7"/>
  <c r="E12" i="11" s="1"/>
  <c r="U4" i="7"/>
  <c r="E11" i="11" s="1"/>
  <c r="S4" i="7"/>
  <c r="E10" i="11" s="1"/>
  <c r="Q4" i="7"/>
  <c r="E9" i="11" s="1"/>
  <c r="O4" i="7"/>
  <c r="E8" i="11" s="1"/>
  <c r="M4" i="7"/>
  <c r="E7" i="11" s="1"/>
  <c r="K4" i="7"/>
  <c r="E6" i="11" s="1"/>
  <c r="I4" i="7"/>
  <c r="E5" i="11" s="1"/>
  <c r="G4" i="7"/>
  <c r="E4" i="11" s="1"/>
  <c r="E4" i="7"/>
  <c r="E3" i="11" s="1"/>
  <c r="C4" i="7"/>
  <c r="BW3" i="7"/>
  <c r="BU3" i="7"/>
  <c r="BS3" i="7"/>
  <c r="BM3" i="7"/>
  <c r="BN3" i="7" s="1"/>
  <c r="BL3" i="7"/>
  <c r="BK3" i="7"/>
  <c r="BI3" i="7"/>
  <c r="D31" i="11" s="1"/>
  <c r="BG3" i="7"/>
  <c r="D30" i="11" s="1"/>
  <c r="BE3" i="7"/>
  <c r="D29" i="11" s="1"/>
  <c r="BC3" i="7"/>
  <c r="D28" i="11" s="1"/>
  <c r="BA3" i="7"/>
  <c r="D27" i="11" s="1"/>
  <c r="AY3" i="7"/>
  <c r="D26" i="11" s="1"/>
  <c r="AW3" i="7"/>
  <c r="D25" i="11" s="1"/>
  <c r="AU3" i="7"/>
  <c r="D24" i="11" s="1"/>
  <c r="AS3" i="7"/>
  <c r="D23" i="11" s="1"/>
  <c r="AQ3" i="7"/>
  <c r="D22" i="11" s="1"/>
  <c r="AO3" i="7"/>
  <c r="D21" i="11" s="1"/>
  <c r="AM3" i="7"/>
  <c r="D20" i="11" s="1"/>
  <c r="AK3" i="7"/>
  <c r="D19" i="11" s="1"/>
  <c r="AI3" i="7"/>
  <c r="D18" i="11" s="1"/>
  <c r="AG3" i="7"/>
  <c r="D17" i="11" s="1"/>
  <c r="AE3" i="7"/>
  <c r="D16" i="11" s="1"/>
  <c r="AC3" i="7"/>
  <c r="D15" i="11" s="1"/>
  <c r="AA3" i="7"/>
  <c r="D14" i="11" s="1"/>
  <c r="Y3" i="7"/>
  <c r="D13" i="11" s="1"/>
  <c r="W3" i="7"/>
  <c r="D12" i="11" s="1"/>
  <c r="U3" i="7"/>
  <c r="D11" i="11" s="1"/>
  <c r="S3" i="7"/>
  <c r="D10" i="11" s="1"/>
  <c r="Q3" i="7"/>
  <c r="D9" i="11" s="1"/>
  <c r="O3" i="7"/>
  <c r="D8" i="11" s="1"/>
  <c r="M3" i="7"/>
  <c r="D7" i="11" s="1"/>
  <c r="K3" i="7"/>
  <c r="D6" i="11" s="1"/>
  <c r="I3" i="7"/>
  <c r="D5" i="11" s="1"/>
  <c r="G3" i="7"/>
  <c r="D4" i="11" s="1"/>
  <c r="E3" i="7"/>
  <c r="D3" i="11" s="1"/>
  <c r="C3" i="7"/>
  <c r="AR2" i="5"/>
  <c r="AR3" i="5"/>
  <c r="AR4" i="5"/>
  <c r="AR5" i="5"/>
  <c r="AR6" i="5"/>
  <c r="AR7" i="5"/>
  <c r="AR8" i="5"/>
  <c r="AR9" i="5"/>
  <c r="AR10" i="5"/>
  <c r="AR11" i="5"/>
  <c r="AR12" i="5"/>
  <c r="AR13" i="5"/>
  <c r="AR14" i="5"/>
  <c r="AR15" i="5"/>
  <c r="AR16" i="5"/>
  <c r="AR17" i="5"/>
  <c r="AQ2" i="5"/>
  <c r="AQ3" i="5"/>
  <c r="AQ4" i="5"/>
  <c r="AQ5" i="5"/>
  <c r="AQ6" i="5"/>
  <c r="AQ7" i="5"/>
  <c r="AQ8" i="5"/>
  <c r="AQ9" i="5"/>
  <c r="AQ10" i="5"/>
  <c r="AQ11" i="5"/>
  <c r="AQ12" i="5"/>
  <c r="AQ13" i="5"/>
  <c r="AQ14" i="5"/>
  <c r="AQ15" i="5"/>
  <c r="AQ16" i="5"/>
  <c r="AQ17" i="5"/>
  <c r="AP2" i="5"/>
  <c r="AP3" i="5"/>
  <c r="AP4" i="5"/>
  <c r="AP5" i="5"/>
  <c r="AP6" i="5"/>
  <c r="AP7" i="5"/>
  <c r="AP8" i="5"/>
  <c r="AP9" i="5"/>
  <c r="AP10" i="5"/>
  <c r="AP11" i="5"/>
  <c r="AP12" i="5"/>
  <c r="AP13" i="5"/>
  <c r="AP14" i="5"/>
  <c r="AP15" i="5"/>
  <c r="AP16" i="5"/>
  <c r="AP17" i="5"/>
  <c r="AN2" i="5"/>
  <c r="AN3" i="5"/>
  <c r="AN4" i="5"/>
  <c r="AN5" i="5"/>
  <c r="AN6" i="5"/>
  <c r="AN7" i="5"/>
  <c r="AN8" i="5"/>
  <c r="AN9" i="5"/>
  <c r="AN10" i="5"/>
  <c r="AN11" i="5"/>
  <c r="AN12" i="5"/>
  <c r="AN13" i="5"/>
  <c r="AN14" i="5"/>
  <c r="AN15" i="5"/>
  <c r="AN16" i="5"/>
  <c r="AN17" i="5"/>
  <c r="AM2" i="5"/>
  <c r="AM3" i="5"/>
  <c r="AM4" i="5"/>
  <c r="AM5" i="5"/>
  <c r="AM6" i="5"/>
  <c r="AM7" i="5"/>
  <c r="AM8" i="5"/>
  <c r="AM9" i="5"/>
  <c r="AM10" i="5"/>
  <c r="AM11" i="5"/>
  <c r="AM12" i="5"/>
  <c r="AM13" i="5"/>
  <c r="AM14" i="5"/>
  <c r="AM15" i="5"/>
  <c r="AM16" i="5"/>
  <c r="AM17" i="5"/>
  <c r="AL2" i="5"/>
  <c r="AL3" i="5"/>
  <c r="AL4" i="5"/>
  <c r="AL5" i="5"/>
  <c r="AL6" i="5"/>
  <c r="AL7" i="5"/>
  <c r="AL8" i="5"/>
  <c r="AL9" i="5"/>
  <c r="AL10" i="5"/>
  <c r="AL11" i="5"/>
  <c r="AL12" i="5"/>
  <c r="AL13" i="5"/>
  <c r="AL14" i="5"/>
  <c r="AL15" i="5"/>
  <c r="AL16" i="5"/>
  <c r="AL17" i="5"/>
  <c r="AJ2" i="5"/>
  <c r="AJ3" i="5"/>
  <c r="AJ4" i="5"/>
  <c r="AJ5" i="5"/>
  <c r="AJ6" i="5"/>
  <c r="AJ7" i="5"/>
  <c r="AJ8" i="5"/>
  <c r="AJ9" i="5"/>
  <c r="AJ10" i="5"/>
  <c r="AJ11" i="5"/>
  <c r="AJ12" i="5"/>
  <c r="AJ13" i="5"/>
  <c r="AJ14" i="5"/>
  <c r="AJ15" i="5"/>
  <c r="AJ16" i="5"/>
  <c r="AJ17" i="5"/>
  <c r="AI2" i="5"/>
  <c r="AI3" i="5"/>
  <c r="AI4" i="5"/>
  <c r="AI5" i="5"/>
  <c r="AI6" i="5"/>
  <c r="AI7" i="5"/>
  <c r="AI8" i="5"/>
  <c r="AI9" i="5"/>
  <c r="AI10" i="5"/>
  <c r="AI11" i="5"/>
  <c r="AI12" i="5"/>
  <c r="AI13" i="5"/>
  <c r="AI14" i="5"/>
  <c r="AI15" i="5"/>
  <c r="AI16" i="5"/>
  <c r="AI17" i="5"/>
  <c r="AH2" i="5"/>
  <c r="AH3" i="5"/>
  <c r="AH4" i="5"/>
  <c r="AH5" i="5"/>
  <c r="AH6" i="5"/>
  <c r="AH7" i="5"/>
  <c r="AH8" i="5"/>
  <c r="AH9" i="5"/>
  <c r="AH10" i="5"/>
  <c r="AH11" i="5"/>
  <c r="AH12" i="5"/>
  <c r="AH13" i="5"/>
  <c r="AH14" i="5"/>
  <c r="AH15" i="5"/>
  <c r="AH16" i="5"/>
  <c r="AH17" i="5"/>
  <c r="AF2" i="5"/>
  <c r="AF3" i="5"/>
  <c r="AF4" i="5"/>
  <c r="AF5" i="5"/>
  <c r="AF6" i="5"/>
  <c r="AF7" i="5"/>
  <c r="AF8" i="5"/>
  <c r="AF9" i="5"/>
  <c r="AF10" i="5"/>
  <c r="AF11" i="5"/>
  <c r="AF12" i="5"/>
  <c r="AF13" i="5"/>
  <c r="AF14" i="5"/>
  <c r="AF15" i="5"/>
  <c r="AF16" i="5"/>
  <c r="AF17" i="5"/>
  <c r="AE2" i="5"/>
  <c r="AE3" i="5"/>
  <c r="AE4" i="5"/>
  <c r="AE5" i="5"/>
  <c r="AE6" i="5"/>
  <c r="AE7" i="5"/>
  <c r="AE8" i="5"/>
  <c r="AE9" i="5"/>
  <c r="AE10" i="5"/>
  <c r="AE11" i="5"/>
  <c r="AE12" i="5"/>
  <c r="AE13" i="5"/>
  <c r="AE14" i="5"/>
  <c r="AE15" i="5"/>
  <c r="AE16" i="5"/>
  <c r="AE17" i="5"/>
  <c r="AD2" i="5"/>
  <c r="AD3" i="5"/>
  <c r="AD4" i="5"/>
  <c r="AD5" i="5"/>
  <c r="AD6" i="5"/>
  <c r="AD7" i="5"/>
  <c r="AD8" i="5"/>
  <c r="AD9" i="5"/>
  <c r="AD10" i="5"/>
  <c r="AD11" i="5"/>
  <c r="AD12" i="5"/>
  <c r="AD13" i="5"/>
  <c r="AD14" i="5"/>
  <c r="AD15" i="5"/>
  <c r="AD16" i="5"/>
  <c r="AD17" i="5"/>
  <c r="AB2" i="5"/>
  <c r="AB3" i="5"/>
  <c r="AB4" i="5"/>
  <c r="AB5" i="5"/>
  <c r="AB6" i="5"/>
  <c r="AB7" i="5"/>
  <c r="AB8" i="5"/>
  <c r="AB9" i="5"/>
  <c r="AB10" i="5"/>
  <c r="AB11" i="5"/>
  <c r="AB12" i="5"/>
  <c r="AB13" i="5"/>
  <c r="AB14" i="5"/>
  <c r="AB15" i="5"/>
  <c r="AB16" i="5"/>
  <c r="AB17" i="5"/>
  <c r="AA2" i="5"/>
  <c r="AA3" i="5"/>
  <c r="AA4" i="5"/>
  <c r="AA5" i="5"/>
  <c r="AA6" i="5"/>
  <c r="AA7" i="5"/>
  <c r="AA8" i="5"/>
  <c r="AA9" i="5"/>
  <c r="AA10" i="5"/>
  <c r="AA11" i="5"/>
  <c r="AA12" i="5"/>
  <c r="AA13" i="5"/>
  <c r="AA14" i="5"/>
  <c r="AA15" i="5"/>
  <c r="AA16" i="5"/>
  <c r="AA17" i="5"/>
  <c r="Z2" i="5"/>
  <c r="Z3" i="5"/>
  <c r="Z4" i="5"/>
  <c r="Z5" i="5"/>
  <c r="Z6" i="5"/>
  <c r="Z7" i="5"/>
  <c r="Z8" i="5"/>
  <c r="Z9" i="5"/>
  <c r="Z10" i="5"/>
  <c r="Z11" i="5"/>
  <c r="Z12" i="5"/>
  <c r="Z13" i="5"/>
  <c r="Z14" i="5"/>
  <c r="Z15" i="5"/>
  <c r="Z16" i="5"/>
  <c r="Z17" i="5"/>
  <c r="X2" i="5"/>
  <c r="X3" i="5"/>
  <c r="X4" i="5"/>
  <c r="X5" i="5"/>
  <c r="X6" i="5"/>
  <c r="X7" i="5"/>
  <c r="X8" i="5"/>
  <c r="X9" i="5"/>
  <c r="X10" i="5"/>
  <c r="X11" i="5"/>
  <c r="X12" i="5"/>
  <c r="X13" i="5"/>
  <c r="X14" i="5"/>
  <c r="X15" i="5"/>
  <c r="X16" i="5"/>
  <c r="X17" i="5"/>
  <c r="W2" i="5"/>
  <c r="W3" i="5"/>
  <c r="W4" i="5"/>
  <c r="W5" i="5"/>
  <c r="W6" i="5"/>
  <c r="W7" i="5"/>
  <c r="W8" i="5"/>
  <c r="W9" i="5"/>
  <c r="W10" i="5"/>
  <c r="W11" i="5"/>
  <c r="W12" i="5"/>
  <c r="W13" i="5"/>
  <c r="W14" i="5"/>
  <c r="W15" i="5"/>
  <c r="W16" i="5"/>
  <c r="W17" i="5"/>
  <c r="V2" i="5"/>
  <c r="V3" i="5"/>
  <c r="V4" i="5"/>
  <c r="V5" i="5"/>
  <c r="V6" i="5"/>
  <c r="V7" i="5"/>
  <c r="V8" i="5"/>
  <c r="V9" i="5"/>
  <c r="V10" i="5"/>
  <c r="V11" i="5"/>
  <c r="V12" i="5"/>
  <c r="V13" i="5"/>
  <c r="V14" i="5"/>
  <c r="V15" i="5"/>
  <c r="V16" i="5"/>
  <c r="V17" i="5"/>
  <c r="T2" i="5"/>
  <c r="T3" i="5"/>
  <c r="T4" i="5"/>
  <c r="T5" i="5"/>
  <c r="T6" i="5"/>
  <c r="T7" i="5"/>
  <c r="T8" i="5"/>
  <c r="T9" i="5"/>
  <c r="T10" i="5"/>
  <c r="T11" i="5"/>
  <c r="T12" i="5"/>
  <c r="T13" i="5"/>
  <c r="T14" i="5"/>
  <c r="T15" i="5"/>
  <c r="T16" i="5"/>
  <c r="T17" i="5"/>
  <c r="S2" i="5"/>
  <c r="S3" i="5"/>
  <c r="S4" i="5"/>
  <c r="S5" i="5"/>
  <c r="S6" i="5"/>
  <c r="S7" i="5"/>
  <c r="S8" i="5"/>
  <c r="S9" i="5"/>
  <c r="S10" i="5"/>
  <c r="S11" i="5"/>
  <c r="S12" i="5"/>
  <c r="S13" i="5"/>
  <c r="S14" i="5"/>
  <c r="S15" i="5"/>
  <c r="S16" i="5"/>
  <c r="S17" i="5"/>
  <c r="R2" i="5"/>
  <c r="R3" i="5"/>
  <c r="R4" i="5"/>
  <c r="R5" i="5"/>
  <c r="R6" i="5"/>
  <c r="R7" i="5"/>
  <c r="R8" i="5"/>
  <c r="R9" i="5"/>
  <c r="R10" i="5"/>
  <c r="R11" i="5"/>
  <c r="R12" i="5"/>
  <c r="R13" i="5"/>
  <c r="R14" i="5"/>
  <c r="R15" i="5"/>
  <c r="R16" i="5"/>
  <c r="R17" i="5"/>
  <c r="P2" i="5"/>
  <c r="P3" i="5"/>
  <c r="P4" i="5"/>
  <c r="P5" i="5"/>
  <c r="P6" i="5"/>
  <c r="P7" i="5"/>
  <c r="P8" i="5"/>
  <c r="P9" i="5"/>
  <c r="P10" i="5"/>
  <c r="P11" i="5"/>
  <c r="P12" i="5"/>
  <c r="P13" i="5"/>
  <c r="P14" i="5"/>
  <c r="P15" i="5"/>
  <c r="P16" i="5"/>
  <c r="P17" i="5"/>
  <c r="O2" i="5"/>
  <c r="O3" i="5"/>
  <c r="O4" i="5"/>
  <c r="O5" i="5"/>
  <c r="O6" i="5"/>
  <c r="O7" i="5"/>
  <c r="O8" i="5"/>
  <c r="O9" i="5"/>
  <c r="O10" i="5"/>
  <c r="O11" i="5"/>
  <c r="O12" i="5"/>
  <c r="O13" i="5"/>
  <c r="O14" i="5"/>
  <c r="O15" i="5"/>
  <c r="O16" i="5"/>
  <c r="O17" i="5"/>
  <c r="N2" i="5"/>
  <c r="N3" i="5"/>
  <c r="N4" i="5"/>
  <c r="N5" i="5"/>
  <c r="N6" i="5"/>
  <c r="N7" i="5"/>
  <c r="N8" i="5"/>
  <c r="N9" i="5"/>
  <c r="N10" i="5"/>
  <c r="N11" i="5"/>
  <c r="N12" i="5"/>
  <c r="N13" i="5"/>
  <c r="N14" i="5"/>
  <c r="N15" i="5"/>
  <c r="N16" i="5"/>
  <c r="N17" i="5"/>
  <c r="K2" i="5"/>
  <c r="K3" i="5"/>
  <c r="K4" i="5"/>
  <c r="K5" i="5"/>
  <c r="K6" i="5"/>
  <c r="K7" i="5"/>
  <c r="K8" i="5"/>
  <c r="K9" i="5"/>
  <c r="K10" i="5"/>
  <c r="K11" i="5"/>
  <c r="K12" i="5"/>
  <c r="K13" i="5"/>
  <c r="K14" i="5"/>
  <c r="K15" i="5"/>
  <c r="K16" i="5"/>
  <c r="K17" i="5"/>
  <c r="J2" i="5"/>
  <c r="J3" i="5"/>
  <c r="J4" i="5"/>
  <c r="J5" i="5"/>
  <c r="J6" i="5"/>
  <c r="J7" i="5"/>
  <c r="J8" i="5"/>
  <c r="J9" i="5"/>
  <c r="J10" i="5"/>
  <c r="J11" i="5"/>
  <c r="J12" i="5"/>
  <c r="J13" i="5"/>
  <c r="J14" i="5"/>
  <c r="J15" i="5"/>
  <c r="J16" i="5"/>
  <c r="J17" i="5"/>
  <c r="I2" i="5"/>
  <c r="I3" i="5"/>
  <c r="I4" i="5"/>
  <c r="I5" i="5"/>
  <c r="I6" i="5"/>
  <c r="I7" i="5"/>
  <c r="I8" i="5"/>
  <c r="I9" i="5"/>
  <c r="I10" i="5"/>
  <c r="I11" i="5"/>
  <c r="I12" i="5"/>
  <c r="I13" i="5"/>
  <c r="I14" i="5"/>
  <c r="I15" i="5"/>
  <c r="I16" i="5"/>
  <c r="I17" i="5"/>
  <c r="H2" i="5"/>
  <c r="H3" i="5"/>
  <c r="H4" i="5"/>
  <c r="H5" i="5"/>
  <c r="H6" i="5"/>
  <c r="H7" i="5"/>
  <c r="H8" i="5"/>
  <c r="H9" i="5"/>
  <c r="H10" i="5"/>
  <c r="H11" i="5"/>
  <c r="H12" i="5"/>
  <c r="H13" i="5"/>
  <c r="H14" i="5"/>
  <c r="H15" i="5"/>
  <c r="H16" i="5"/>
  <c r="H17" i="5"/>
  <c r="G2" i="5"/>
  <c r="G3" i="5"/>
  <c r="G4" i="5"/>
  <c r="G5" i="5"/>
  <c r="G6" i="5"/>
  <c r="G7" i="5"/>
  <c r="G8" i="5"/>
  <c r="G9" i="5"/>
  <c r="G10" i="5"/>
  <c r="G11" i="5"/>
  <c r="G12" i="5"/>
  <c r="G13" i="5"/>
  <c r="G14" i="5"/>
  <c r="G15" i="5"/>
  <c r="G16" i="5"/>
  <c r="G17" i="5"/>
  <c r="F2" i="5"/>
  <c r="F3" i="5"/>
  <c r="F4" i="5"/>
  <c r="F5" i="5"/>
  <c r="F6" i="5"/>
  <c r="F7" i="5"/>
  <c r="F8" i="5"/>
  <c r="F9" i="5"/>
  <c r="F10" i="5"/>
  <c r="F11" i="5"/>
  <c r="F12" i="5"/>
  <c r="F13" i="5"/>
  <c r="F14" i="5"/>
  <c r="F15" i="5"/>
  <c r="F16" i="5"/>
  <c r="F17" i="5"/>
  <c r="E2" i="5"/>
  <c r="E3" i="5"/>
  <c r="E4" i="5"/>
  <c r="E5" i="5"/>
  <c r="E6" i="5"/>
  <c r="E7" i="5"/>
  <c r="E8" i="5"/>
  <c r="E9" i="5"/>
  <c r="E10" i="5"/>
  <c r="E11" i="5"/>
  <c r="E12" i="5"/>
  <c r="E13" i="5"/>
  <c r="E14" i="5"/>
  <c r="E15" i="5"/>
  <c r="E16" i="5"/>
  <c r="E17" i="5"/>
  <c r="D17" i="5"/>
  <c r="C17" i="5"/>
  <c r="GB52" i="2"/>
  <c r="GB53" i="2"/>
  <c r="GI53" i="2"/>
  <c r="GB54" i="2"/>
  <c r="GI54" i="2"/>
  <c r="A17" i="5"/>
  <c r="B17" i="5"/>
  <c r="GA11" i="2"/>
  <c r="GA12" i="2"/>
  <c r="GA13" i="2"/>
  <c r="GA14" i="2"/>
  <c r="GA15" i="2"/>
  <c r="GA16" i="2"/>
  <c r="GA17" i="2"/>
  <c r="GA18" i="2"/>
  <c r="GA19" i="2"/>
  <c r="GA20" i="2"/>
  <c r="GA21" i="2"/>
  <c r="GA22" i="2"/>
  <c r="GA23" i="2"/>
  <c r="GA24" i="2"/>
  <c r="GA25" i="2"/>
  <c r="GA26" i="2"/>
  <c r="GA27" i="2"/>
  <c r="GA28" i="2"/>
  <c r="GA29" i="2"/>
  <c r="GA30" i="2"/>
  <c r="GA31" i="2"/>
  <c r="GA32" i="2"/>
  <c r="GA33" i="2"/>
  <c r="GA34" i="2"/>
  <c r="GA35" i="2"/>
  <c r="GA36" i="2"/>
  <c r="GA37" i="2"/>
  <c r="GA38" i="2"/>
  <c r="GA39" i="2"/>
  <c r="GA40" i="2"/>
  <c r="GA41" i="2"/>
  <c r="GA42" i="2"/>
  <c r="GA43" i="2"/>
  <c r="GA44" i="2"/>
  <c r="GA45" i="2"/>
  <c r="GB4" i="2"/>
  <c r="GC4" i="2"/>
  <c r="GD4" i="2" s="1"/>
  <c r="GI4" i="2"/>
  <c r="GK4" i="2"/>
  <c r="GM4" i="2"/>
  <c r="GB5" i="2"/>
  <c r="GC5" i="2"/>
  <c r="GD5" i="2" s="1"/>
  <c r="GI5" i="2"/>
  <c r="GK5" i="2"/>
  <c r="GM5" i="2"/>
  <c r="GB7" i="2"/>
  <c r="GC7" i="2"/>
  <c r="GD7" i="2" s="1"/>
  <c r="GF7" i="2"/>
  <c r="GH7" i="2"/>
  <c r="GI7" i="2"/>
  <c r="GK7" i="2"/>
  <c r="GM7" i="2"/>
  <c r="GB8" i="2"/>
  <c r="GC8" i="2"/>
  <c r="GD8" i="2" s="1"/>
  <c r="GI8" i="2"/>
  <c r="GK8" i="2"/>
  <c r="GM8" i="2"/>
  <c r="GB9" i="2"/>
  <c r="GC9" i="2"/>
  <c r="GD9" i="2" s="1"/>
  <c r="GI9" i="2"/>
  <c r="GK9" i="2"/>
  <c r="GM9" i="2"/>
  <c r="GB10" i="2"/>
  <c r="GC10" i="2"/>
  <c r="GD10" i="2" s="1"/>
  <c r="GI10" i="2"/>
  <c r="GK10" i="2"/>
  <c r="GM10" i="2"/>
  <c r="GB11" i="2"/>
  <c r="GC11" i="2"/>
  <c r="GD11" i="2" s="1"/>
  <c r="GI11" i="2"/>
  <c r="GK11" i="2"/>
  <c r="GM11" i="2"/>
  <c r="GF12" i="2"/>
  <c r="GH12" i="2"/>
  <c r="GF13" i="2"/>
  <c r="GH13" i="2"/>
  <c r="GB15" i="2"/>
  <c r="GC15" i="2"/>
  <c r="GD15" i="2" s="1"/>
  <c r="GI15" i="2"/>
  <c r="GK15" i="2"/>
  <c r="GM15" i="2"/>
  <c r="GB16" i="2"/>
  <c r="GC16" i="2"/>
  <c r="GD16" i="2" s="1"/>
  <c r="GI16" i="2"/>
  <c r="GK16" i="2"/>
  <c r="GM16" i="2"/>
  <c r="GB17" i="2"/>
  <c r="GC17" i="2"/>
  <c r="GD17" i="2" s="1"/>
  <c r="GI17" i="2"/>
  <c r="GK17" i="2"/>
  <c r="GM17" i="2"/>
  <c r="GF18" i="2"/>
  <c r="GH18" i="2"/>
  <c r="GB19" i="2"/>
  <c r="GC19" i="2"/>
  <c r="GD19" i="2" s="1"/>
  <c r="GI19" i="2"/>
  <c r="GK19" i="2"/>
  <c r="GM19" i="2"/>
  <c r="GB20" i="2"/>
  <c r="GC20" i="2"/>
  <c r="GD20" i="2" s="1"/>
  <c r="GI20" i="2"/>
  <c r="GK20" i="2"/>
  <c r="GM20" i="2"/>
  <c r="GB21" i="2"/>
  <c r="GC21" i="2"/>
  <c r="GD21" i="2" s="1"/>
  <c r="GI21" i="2"/>
  <c r="GK21" i="2"/>
  <c r="GM21" i="2"/>
  <c r="GF22" i="2"/>
  <c r="GH22" i="2"/>
  <c r="GB24" i="2"/>
  <c r="GC24" i="2"/>
  <c r="GD24" i="2" s="1"/>
  <c r="GI24" i="2"/>
  <c r="GK24" i="2"/>
  <c r="GM24" i="2"/>
  <c r="GB25" i="2"/>
  <c r="GC25" i="2"/>
  <c r="GD25" i="2" s="1"/>
  <c r="GI25" i="2"/>
  <c r="GK25" i="2"/>
  <c r="GM25" i="2"/>
  <c r="GB26" i="2"/>
  <c r="GC26" i="2"/>
  <c r="GD26" i="2" s="1"/>
  <c r="GI26" i="2"/>
  <c r="GK26" i="2"/>
  <c r="GM26" i="2"/>
  <c r="GF27" i="2"/>
  <c r="GH27" i="2"/>
  <c r="GB28" i="2"/>
  <c r="GC28" i="2"/>
  <c r="GD28" i="2" s="1"/>
  <c r="GI28" i="2"/>
  <c r="GK28" i="2"/>
  <c r="GM28" i="2"/>
  <c r="GB29" i="2"/>
  <c r="GC29" i="2"/>
  <c r="GD29" i="2" s="1"/>
  <c r="GI29" i="2"/>
  <c r="GK29" i="2"/>
  <c r="GM29" i="2"/>
  <c r="GB30" i="2"/>
  <c r="GC30" i="2"/>
  <c r="GD30" i="2" s="1"/>
  <c r="GI30" i="2"/>
  <c r="GK30" i="2"/>
  <c r="GM30" i="2"/>
  <c r="GF31" i="2"/>
  <c r="GH31" i="2"/>
  <c r="GB33" i="2"/>
  <c r="GC33" i="2"/>
  <c r="GD33" i="2" s="1"/>
  <c r="GI33" i="2"/>
  <c r="GK33" i="2"/>
  <c r="GM33" i="2"/>
  <c r="GB34" i="2"/>
  <c r="GC34" i="2"/>
  <c r="GD34" i="2" s="1"/>
  <c r="GI34" i="2"/>
  <c r="GK34" i="2"/>
  <c r="GM34" i="2"/>
  <c r="GB35" i="2"/>
  <c r="GC35" i="2"/>
  <c r="GD35" i="2" s="1"/>
  <c r="GI35" i="2"/>
  <c r="GK35" i="2"/>
  <c r="GM35" i="2"/>
  <c r="GF36" i="2"/>
  <c r="GH36" i="2"/>
  <c r="GB37" i="2"/>
  <c r="GC37" i="2"/>
  <c r="GD37" i="2" s="1"/>
  <c r="GI37" i="2"/>
  <c r="GK37" i="2"/>
  <c r="GM37" i="2"/>
  <c r="GB38" i="2"/>
  <c r="GC38" i="2"/>
  <c r="GD38" i="2" s="1"/>
  <c r="GI38" i="2"/>
  <c r="GK38" i="2"/>
  <c r="GM38" i="2"/>
  <c r="GB39" i="2"/>
  <c r="GC39" i="2"/>
  <c r="GD39" i="2" s="1"/>
  <c r="GI39" i="2"/>
  <c r="GK39" i="2"/>
  <c r="GM39" i="2"/>
  <c r="GF40" i="2"/>
  <c r="GH40" i="2"/>
  <c r="GB42" i="2"/>
  <c r="GC42" i="2"/>
  <c r="GD42" i="2" s="1"/>
  <c r="GI42" i="2"/>
  <c r="GK42" i="2"/>
  <c r="GM42" i="2"/>
  <c r="GB43" i="2"/>
  <c r="GC43" i="2"/>
  <c r="GD43" i="2" s="1"/>
  <c r="GI43" i="2"/>
  <c r="GK43" i="2"/>
  <c r="GM43" i="2"/>
  <c r="GB44" i="2"/>
  <c r="GC44" i="2"/>
  <c r="GD44" i="2" s="1"/>
  <c r="GI44" i="2"/>
  <c r="GK44" i="2"/>
  <c r="GM44" i="2"/>
  <c r="GF45" i="2"/>
  <c r="GH45" i="2"/>
  <c r="GB46" i="2"/>
  <c r="GC46" i="2"/>
  <c r="GD46" i="2" s="1"/>
  <c r="GI46" i="2"/>
  <c r="GK46" i="2"/>
  <c r="GM46" i="2"/>
  <c r="GB47" i="2"/>
  <c r="GC47" i="2"/>
  <c r="GD47" i="2" s="1"/>
  <c r="GI47" i="2"/>
  <c r="GK47" i="2"/>
  <c r="GM47" i="2"/>
  <c r="GB48" i="2"/>
  <c r="GC48" i="2"/>
  <c r="GD48" i="2" s="1"/>
  <c r="GI48" i="2"/>
  <c r="GK48" i="2"/>
  <c r="GM48" i="2"/>
  <c r="GF49" i="2"/>
  <c r="GH49" i="2"/>
  <c r="GM3" i="2"/>
  <c r="GK3" i="2"/>
  <c r="GI3" i="2"/>
  <c r="GD3" i="2"/>
  <c r="GB3" i="2"/>
  <c r="BO27" i="7" l="1"/>
  <c r="Y2" i="10"/>
  <c r="BL27" i="7"/>
  <c r="BW27" i="7"/>
  <c r="BX10" i="7"/>
  <c r="I2" i="11"/>
  <c r="BU18" i="7"/>
  <c r="BO18" i="7"/>
  <c r="Q2" i="10"/>
  <c r="BL49" i="7"/>
  <c r="AS3" i="10"/>
  <c r="BO45" i="7"/>
  <c r="AO2" i="10"/>
  <c r="Q3" i="11"/>
  <c r="BP24" i="7"/>
  <c r="BQ24" i="7" s="1"/>
  <c r="BM40" i="7"/>
  <c r="BN40" i="7" s="1"/>
  <c r="BO40" i="7"/>
  <c r="AK2" i="10"/>
  <c r="BR46" i="7"/>
  <c r="BR16" i="7"/>
  <c r="L2" i="11"/>
  <c r="BR48" i="7"/>
  <c r="AH7" i="11"/>
  <c r="BV29" i="7"/>
  <c r="U3" i="11"/>
  <c r="BV34" i="7"/>
  <c r="X3" i="11"/>
  <c r="BO36" i="7"/>
  <c r="AG2" i="10"/>
  <c r="BU36" i="7"/>
  <c r="BV3" i="7"/>
  <c r="D2" i="11"/>
  <c r="BV5" i="7"/>
  <c r="F2" i="11"/>
  <c r="BO13" i="7"/>
  <c r="M2" i="10"/>
  <c r="BV26" i="7"/>
  <c r="S2" i="11"/>
  <c r="BS27" i="7"/>
  <c r="Y4" i="10"/>
  <c r="BT28" i="7"/>
  <c r="T9" i="11"/>
  <c r="BP29" i="7"/>
  <c r="BQ29" i="7" s="1"/>
  <c r="U5" i="11"/>
  <c r="BR30" i="7"/>
  <c r="V7" i="11"/>
  <c r="BU31" i="7"/>
  <c r="AC3" i="10"/>
  <c r="BX37" i="7"/>
  <c r="Z2" i="11"/>
  <c r="BT42" i="7"/>
  <c r="AC2" i="11"/>
  <c r="BT9" i="7"/>
  <c r="H2" i="11"/>
  <c r="BX28" i="7"/>
  <c r="T2" i="11"/>
  <c r="BT33" i="7"/>
  <c r="W2" i="11"/>
  <c r="BV37" i="7"/>
  <c r="Z3" i="11"/>
  <c r="BX39" i="7"/>
  <c r="AB2" i="11"/>
  <c r="BV42" i="7"/>
  <c r="AC3" i="11"/>
  <c r="BR44" i="7"/>
  <c r="AE2" i="11"/>
  <c r="BX48" i="7"/>
  <c r="AH2" i="11"/>
  <c r="BR8" i="7"/>
  <c r="G7" i="11"/>
  <c r="BV9" i="7"/>
  <c r="H3" i="11"/>
  <c r="BT11" i="7"/>
  <c r="J2" i="11"/>
  <c r="BV15" i="7"/>
  <c r="K2" i="11"/>
  <c r="BV17" i="7"/>
  <c r="M2" i="11"/>
  <c r="BT30" i="7"/>
  <c r="V17" i="11"/>
  <c r="BT35" i="7"/>
  <c r="Y2" i="11"/>
  <c r="BV39" i="7"/>
  <c r="AB3" i="11"/>
  <c r="BR43" i="7"/>
  <c r="AD7" i="11"/>
  <c r="BT44" i="7"/>
  <c r="AE3" i="11"/>
  <c r="BR10" i="7"/>
  <c r="I7" i="11"/>
  <c r="BV11" i="7"/>
  <c r="J3" i="11"/>
  <c r="BV20" i="7"/>
  <c r="O2" i="11"/>
  <c r="BO22" i="7"/>
  <c r="U2" i="10"/>
  <c r="BT25" i="7"/>
  <c r="R9" i="11"/>
  <c r="BP26" i="7"/>
  <c r="BQ26" i="7" s="1"/>
  <c r="S5" i="11"/>
  <c r="BR28" i="7"/>
  <c r="T4" i="11"/>
  <c r="BX30" i="7"/>
  <c r="V2" i="11"/>
  <c r="BS45" i="7"/>
  <c r="AO7" i="10"/>
  <c r="BR4" i="7"/>
  <c r="E2" i="11"/>
  <c r="BS12" i="7"/>
  <c r="L7" i="10"/>
  <c r="BR25" i="7"/>
  <c r="R2" i="11"/>
  <c r="BR47" i="7"/>
  <c r="AG2" i="11"/>
  <c r="BX8" i="7"/>
  <c r="G2" i="11"/>
  <c r="BS13" i="7"/>
  <c r="M7" i="10"/>
  <c r="BV24" i="7"/>
  <c r="Q2" i="11"/>
  <c r="BT29" i="7"/>
  <c r="U2" i="11"/>
  <c r="BX34" i="7"/>
  <c r="X2" i="11"/>
  <c r="BT38" i="7"/>
  <c r="AA2" i="11"/>
  <c r="BX43" i="7"/>
  <c r="AD2" i="11"/>
  <c r="BT47" i="7"/>
  <c r="AG3" i="11"/>
  <c r="BU49" i="7"/>
  <c r="BO49" i="7"/>
  <c r="AS2" i="10"/>
  <c r="BW49" i="7"/>
  <c r="BO12" i="7"/>
  <c r="L2" i="10"/>
  <c r="BR19" i="7"/>
  <c r="N2" i="11"/>
  <c r="BR21" i="7"/>
  <c r="P2" i="11"/>
  <c r="BM31" i="7"/>
  <c r="BN31" i="7" s="1"/>
  <c r="BO31" i="7"/>
  <c r="AC2" i="10"/>
  <c r="BX46" i="7"/>
  <c r="AF2" i="11"/>
  <c r="BP3" i="7"/>
  <c r="BQ3" i="7" s="1"/>
  <c r="BX3" i="7"/>
  <c r="BT4" i="7"/>
  <c r="BP5" i="7"/>
  <c r="BQ5" i="7" s="1"/>
  <c r="BX5" i="7"/>
  <c r="BP15" i="7"/>
  <c r="BQ15" i="7" s="1"/>
  <c r="BX15" i="7"/>
  <c r="BT16" i="7"/>
  <c r="BP17" i="7"/>
  <c r="BQ17" i="7" s="1"/>
  <c r="BX17" i="7"/>
  <c r="BL18" i="7"/>
  <c r="BW18" i="7"/>
  <c r="BT19" i="7"/>
  <c r="BP20" i="7"/>
  <c r="BQ20" i="7" s="1"/>
  <c r="BX20" i="7"/>
  <c r="BT21" i="7"/>
  <c r="BU27" i="7"/>
  <c r="BV33" i="7"/>
  <c r="BR34" i="7"/>
  <c r="BV35" i="7"/>
  <c r="BS36" i="7"/>
  <c r="BR37" i="7"/>
  <c r="BV38" i="7"/>
  <c r="BR39" i="7"/>
  <c r="BM49" i="7"/>
  <c r="BN49" i="7" s="1"/>
  <c r="BR3" i="7"/>
  <c r="BV4" i="7"/>
  <c r="BR5" i="7"/>
  <c r="BU12" i="7"/>
  <c r="BU13" i="7"/>
  <c r="BR15" i="7"/>
  <c r="BV16" i="7"/>
  <c r="BR17" i="7"/>
  <c r="BV19" i="7"/>
  <c r="BR20" i="7"/>
  <c r="BV21" i="7"/>
  <c r="BS22" i="7"/>
  <c r="BM27" i="7"/>
  <c r="BN27" i="7" s="1"/>
  <c r="BP33" i="7"/>
  <c r="BQ33" i="7" s="1"/>
  <c r="BX33" i="7"/>
  <c r="BT34" i="7"/>
  <c r="BP35" i="7"/>
  <c r="BQ35" i="7" s="1"/>
  <c r="BX35" i="7"/>
  <c r="BL36" i="7"/>
  <c r="BW36" i="7"/>
  <c r="BT37" i="7"/>
  <c r="BP38" i="7"/>
  <c r="BQ38" i="7" s="1"/>
  <c r="BX38" i="7"/>
  <c r="BT39" i="7"/>
  <c r="BU45" i="7"/>
  <c r="BT8" i="7"/>
  <c r="BP9" i="7"/>
  <c r="BQ9" i="7" s="1"/>
  <c r="BX9" i="7"/>
  <c r="BT10" i="7"/>
  <c r="BP11" i="7"/>
  <c r="BQ11" i="7" s="1"/>
  <c r="BX11" i="7"/>
  <c r="BL12" i="7"/>
  <c r="BW12" i="7"/>
  <c r="BL13" i="7"/>
  <c r="BW13" i="7"/>
  <c r="BU22" i="7"/>
  <c r="BR24" i="7"/>
  <c r="BV25" i="7"/>
  <c r="BR26" i="7"/>
  <c r="BV28" i="7"/>
  <c r="BR29" i="7"/>
  <c r="BV30" i="7"/>
  <c r="BS31" i="7"/>
  <c r="BM36" i="7"/>
  <c r="BN36" i="7" s="1"/>
  <c r="BP42" i="7"/>
  <c r="BQ42" i="7" s="1"/>
  <c r="BX42" i="7"/>
  <c r="BT43" i="7"/>
  <c r="BP44" i="7"/>
  <c r="BQ44" i="7" s="1"/>
  <c r="BX44" i="7"/>
  <c r="BL45" i="7"/>
  <c r="BW45" i="7"/>
  <c r="BT46" i="7"/>
  <c r="BP47" i="7"/>
  <c r="BQ47" i="7" s="1"/>
  <c r="BX47" i="7"/>
  <c r="BT48" i="7"/>
  <c r="BM18" i="7"/>
  <c r="BN18" i="7" s="1"/>
  <c r="BV44" i="7"/>
  <c r="BT3" i="7"/>
  <c r="BP4" i="7"/>
  <c r="BQ4" i="7" s="1"/>
  <c r="BX4" i="7"/>
  <c r="BT5" i="7"/>
  <c r="BM12" i="7"/>
  <c r="BN12" i="7" s="1"/>
  <c r="BM13" i="7"/>
  <c r="BN13" i="7" s="1"/>
  <c r="BT15" i="7"/>
  <c r="BP16" i="7"/>
  <c r="BQ16" i="7" s="1"/>
  <c r="BX16" i="7"/>
  <c r="BT17" i="7"/>
  <c r="BP19" i="7"/>
  <c r="BQ19" i="7" s="1"/>
  <c r="BX19" i="7"/>
  <c r="BT20" i="7"/>
  <c r="BP21" i="7"/>
  <c r="BQ21" i="7" s="1"/>
  <c r="BX21" i="7"/>
  <c r="BL22" i="7"/>
  <c r="BW22" i="7"/>
  <c r="BR33" i="7"/>
  <c r="BR35" i="7"/>
  <c r="BR38" i="7"/>
  <c r="BS40" i="7"/>
  <c r="BM45" i="7"/>
  <c r="BN45" i="7" s="1"/>
  <c r="BV47" i="7"/>
  <c r="BV8" i="7"/>
  <c r="BR9" i="7"/>
  <c r="BV10" i="7"/>
  <c r="BR11" i="7"/>
  <c r="BM22" i="7"/>
  <c r="BN22" i="7" s="1"/>
  <c r="BT24" i="7"/>
  <c r="BP25" i="7"/>
  <c r="BQ25" i="7" s="1"/>
  <c r="BX25" i="7"/>
  <c r="BT26" i="7"/>
  <c r="BP28" i="7"/>
  <c r="BQ28" i="7" s="1"/>
  <c r="BP30" i="7"/>
  <c r="BQ30" i="7" s="1"/>
  <c r="BL31" i="7"/>
  <c r="BW31" i="7"/>
  <c r="BU40" i="7"/>
  <c r="BR42" i="7"/>
  <c r="BV43" i="7"/>
  <c r="BV46" i="7"/>
  <c r="BV48" i="7"/>
  <c r="BS49" i="7"/>
  <c r="BS18" i="7"/>
  <c r="BP34" i="7"/>
  <c r="BQ34" i="7" s="1"/>
  <c r="BP37" i="7"/>
  <c r="BQ37" i="7" s="1"/>
  <c r="BP39" i="7"/>
  <c r="BQ39" i="7" s="1"/>
  <c r="BL40" i="7"/>
  <c r="BW40" i="7"/>
  <c r="BP8" i="7"/>
  <c r="BQ8" i="7" s="1"/>
  <c r="BP10" i="7"/>
  <c r="BQ10" i="7" s="1"/>
  <c r="BP43" i="7"/>
  <c r="BQ43" i="7" s="1"/>
  <c r="BP46" i="7"/>
  <c r="BQ46" i="7" s="1"/>
  <c r="BP48" i="7"/>
  <c r="BQ48" i="7" s="1"/>
  <c r="GB51" i="2"/>
  <c r="GI51" i="2"/>
  <c r="BH49" i="2"/>
  <c r="BF49" i="2"/>
  <c r="BD49" i="2"/>
  <c r="BB49" i="2"/>
  <c r="AZ49" i="2"/>
  <c r="AX49" i="2"/>
  <c r="AV49" i="2"/>
  <c r="AT49" i="2"/>
  <c r="AR49" i="2"/>
  <c r="AP49" i="2"/>
  <c r="AN49" i="2"/>
  <c r="AL49" i="2"/>
  <c r="AJ49" i="2"/>
  <c r="AH49" i="2"/>
  <c r="AF49" i="2"/>
  <c r="AS17" i="5" s="1"/>
  <c r="BI48" i="2"/>
  <c r="BG48" i="2"/>
  <c r="BE48" i="2"/>
  <c r="BC48" i="2"/>
  <c r="BA48" i="2"/>
  <c r="AY48" i="2"/>
  <c r="AW48" i="2"/>
  <c r="AU48" i="2"/>
  <c r="AS48" i="2"/>
  <c r="AQ48" i="2"/>
  <c r="AO48" i="2"/>
  <c r="AM48" i="2"/>
  <c r="AK48" i="2"/>
  <c r="AI48" i="2"/>
  <c r="AG48" i="2"/>
  <c r="AH17" i="6" s="1"/>
  <c r="BI47" i="2"/>
  <c r="BG47" i="2"/>
  <c r="BE47" i="2"/>
  <c r="BC47" i="2"/>
  <c r="BA47" i="2"/>
  <c r="AY47" i="2"/>
  <c r="AW47" i="2"/>
  <c r="AU47" i="2"/>
  <c r="AS47" i="2"/>
  <c r="AQ47" i="2"/>
  <c r="AO47" i="2"/>
  <c r="AM47" i="2"/>
  <c r="AK47" i="2"/>
  <c r="AI47" i="2"/>
  <c r="AG47" i="2"/>
  <c r="AG17" i="6" s="1"/>
  <c r="BI46" i="2"/>
  <c r="BG46" i="2"/>
  <c r="BE46" i="2"/>
  <c r="BC46" i="2"/>
  <c r="BA46" i="2"/>
  <c r="AY46" i="2"/>
  <c r="AW46" i="2"/>
  <c r="AU46" i="2"/>
  <c r="AS46" i="2"/>
  <c r="AQ46" i="2"/>
  <c r="AO46" i="2"/>
  <c r="AM46" i="2"/>
  <c r="AK46" i="2"/>
  <c r="AI46" i="2"/>
  <c r="AG46" i="2"/>
  <c r="AF17" i="6" s="1"/>
  <c r="BH45" i="2"/>
  <c r="BF45" i="2"/>
  <c r="BD45" i="2"/>
  <c r="BB45" i="2"/>
  <c r="AZ45" i="2"/>
  <c r="AX45" i="2"/>
  <c r="AV45" i="2"/>
  <c r="AT45" i="2"/>
  <c r="AR45" i="2"/>
  <c r="AP45" i="2"/>
  <c r="AN45" i="2"/>
  <c r="AL45" i="2"/>
  <c r="AJ45" i="2"/>
  <c r="AH45" i="2"/>
  <c r="AF45" i="2"/>
  <c r="AO17" i="5" s="1"/>
  <c r="BI44" i="2"/>
  <c r="BG44" i="2"/>
  <c r="BE44" i="2"/>
  <c r="BC44" i="2"/>
  <c r="BA44" i="2"/>
  <c r="AY44" i="2"/>
  <c r="AW44" i="2"/>
  <c r="AU44" i="2"/>
  <c r="AS44" i="2"/>
  <c r="AQ44" i="2"/>
  <c r="AO44" i="2"/>
  <c r="AM44" i="2"/>
  <c r="AK44" i="2"/>
  <c r="AI44" i="2"/>
  <c r="AG44" i="2"/>
  <c r="AE17" i="6" s="1"/>
  <c r="BI43" i="2"/>
  <c r="BG43" i="2"/>
  <c r="BE43" i="2"/>
  <c r="BC43" i="2"/>
  <c r="BA43" i="2"/>
  <c r="AY43" i="2"/>
  <c r="AW43" i="2"/>
  <c r="AU43" i="2"/>
  <c r="AS43" i="2"/>
  <c r="AQ43" i="2"/>
  <c r="AO43" i="2"/>
  <c r="AM43" i="2"/>
  <c r="AK43" i="2"/>
  <c r="AI43" i="2"/>
  <c r="AG43" i="2"/>
  <c r="AD17" i="6" s="1"/>
  <c r="BI42" i="2"/>
  <c r="BG42" i="2"/>
  <c r="BE42" i="2"/>
  <c r="BC42" i="2"/>
  <c r="BA42" i="2"/>
  <c r="AY42" i="2"/>
  <c r="AW42" i="2"/>
  <c r="AU42" i="2"/>
  <c r="AS42" i="2"/>
  <c r="AQ42" i="2"/>
  <c r="AO42" i="2"/>
  <c r="AM42" i="2"/>
  <c r="AK42" i="2"/>
  <c r="AI42" i="2"/>
  <c r="AG42" i="2"/>
  <c r="AC17" i="6" s="1"/>
  <c r="BH40" i="2"/>
  <c r="BF40" i="2"/>
  <c r="BD40" i="2"/>
  <c r="BB40" i="2"/>
  <c r="AZ40" i="2"/>
  <c r="AX40" i="2"/>
  <c r="AV40" i="2"/>
  <c r="AT40" i="2"/>
  <c r="AR40" i="2"/>
  <c r="AP40" i="2"/>
  <c r="AN40" i="2"/>
  <c r="AL40" i="2"/>
  <c r="AJ40" i="2"/>
  <c r="AH40" i="2"/>
  <c r="AF40" i="2"/>
  <c r="AK17" i="5" s="1"/>
  <c r="BI39" i="2"/>
  <c r="BG39" i="2"/>
  <c r="BE39" i="2"/>
  <c r="BC39" i="2"/>
  <c r="BA39" i="2"/>
  <c r="AY39" i="2"/>
  <c r="AW39" i="2"/>
  <c r="AU39" i="2"/>
  <c r="AS39" i="2"/>
  <c r="AQ39" i="2"/>
  <c r="AO39" i="2"/>
  <c r="AM39" i="2"/>
  <c r="AK39" i="2"/>
  <c r="AI39" i="2"/>
  <c r="AG39" i="2"/>
  <c r="AB17" i="6" s="1"/>
  <c r="BI38" i="2"/>
  <c r="BG38" i="2"/>
  <c r="BE38" i="2"/>
  <c r="BC38" i="2"/>
  <c r="BA38" i="2"/>
  <c r="AY38" i="2"/>
  <c r="AW38" i="2"/>
  <c r="AU38" i="2"/>
  <c r="AS38" i="2"/>
  <c r="AQ38" i="2"/>
  <c r="AO38" i="2"/>
  <c r="AM38" i="2"/>
  <c r="AK38" i="2"/>
  <c r="AI38" i="2"/>
  <c r="AG38" i="2"/>
  <c r="AA17" i="6" s="1"/>
  <c r="BI37" i="2"/>
  <c r="BG37" i="2"/>
  <c r="BE37" i="2"/>
  <c r="BC37" i="2"/>
  <c r="BA37" i="2"/>
  <c r="AY37" i="2"/>
  <c r="AW37" i="2"/>
  <c r="AU37" i="2"/>
  <c r="AS37" i="2"/>
  <c r="AQ37" i="2"/>
  <c r="AO37" i="2"/>
  <c r="AM37" i="2"/>
  <c r="AK37" i="2"/>
  <c r="AI37" i="2"/>
  <c r="AG37" i="2"/>
  <c r="Z17" i="6" s="1"/>
  <c r="BH36" i="2"/>
  <c r="BF36" i="2"/>
  <c r="BD36" i="2"/>
  <c r="BB36" i="2"/>
  <c r="AZ36" i="2"/>
  <c r="AX36" i="2"/>
  <c r="AV36" i="2"/>
  <c r="AT36" i="2"/>
  <c r="AR36" i="2"/>
  <c r="AP36" i="2"/>
  <c r="AN36" i="2"/>
  <c r="AL36" i="2"/>
  <c r="AJ36" i="2"/>
  <c r="AH36" i="2"/>
  <c r="AF36" i="2"/>
  <c r="AG17" i="5" s="1"/>
  <c r="BI35" i="2"/>
  <c r="BG35" i="2"/>
  <c r="BE35" i="2"/>
  <c r="BC35" i="2"/>
  <c r="BA35" i="2"/>
  <c r="AY35" i="2"/>
  <c r="AW35" i="2"/>
  <c r="AU35" i="2"/>
  <c r="AS35" i="2"/>
  <c r="AQ35" i="2"/>
  <c r="AO35" i="2"/>
  <c r="AM35" i="2"/>
  <c r="AK35" i="2"/>
  <c r="AI35" i="2"/>
  <c r="AG35" i="2"/>
  <c r="Y17" i="6" s="1"/>
  <c r="BI34" i="2"/>
  <c r="BG34" i="2"/>
  <c r="BE34" i="2"/>
  <c r="BC34" i="2"/>
  <c r="BA34" i="2"/>
  <c r="AY34" i="2"/>
  <c r="AW34" i="2"/>
  <c r="AU34" i="2"/>
  <c r="AS34" i="2"/>
  <c r="AQ34" i="2"/>
  <c r="AO34" i="2"/>
  <c r="AM34" i="2"/>
  <c r="AK34" i="2"/>
  <c r="AI34" i="2"/>
  <c r="AG34" i="2"/>
  <c r="X17" i="6" s="1"/>
  <c r="BI33" i="2"/>
  <c r="BG33" i="2"/>
  <c r="BE33" i="2"/>
  <c r="BC33" i="2"/>
  <c r="BA33" i="2"/>
  <c r="AY33" i="2"/>
  <c r="AW33" i="2"/>
  <c r="AU33" i="2"/>
  <c r="AS33" i="2"/>
  <c r="AQ33" i="2"/>
  <c r="AO33" i="2"/>
  <c r="AM33" i="2"/>
  <c r="AK33" i="2"/>
  <c r="AI33" i="2"/>
  <c r="AG33" i="2"/>
  <c r="W17" i="6" s="1"/>
  <c r="BH31" i="2"/>
  <c r="BF31" i="2"/>
  <c r="BD31" i="2"/>
  <c r="BB31" i="2"/>
  <c r="AZ31" i="2"/>
  <c r="AX31" i="2"/>
  <c r="AV31" i="2"/>
  <c r="AT31" i="2"/>
  <c r="AR31" i="2"/>
  <c r="AP31" i="2"/>
  <c r="AN31" i="2"/>
  <c r="AL31" i="2"/>
  <c r="AJ31" i="2"/>
  <c r="AH31" i="2"/>
  <c r="AF31" i="2"/>
  <c r="AC17" i="5" s="1"/>
  <c r="BI30" i="2"/>
  <c r="BG30" i="2"/>
  <c r="BE30" i="2"/>
  <c r="BC30" i="2"/>
  <c r="BA30" i="2"/>
  <c r="AY30" i="2"/>
  <c r="AW30" i="2"/>
  <c r="AU30" i="2"/>
  <c r="AS30" i="2"/>
  <c r="AQ30" i="2"/>
  <c r="AO30" i="2"/>
  <c r="AM30" i="2"/>
  <c r="AK30" i="2"/>
  <c r="AI30" i="2"/>
  <c r="AG30" i="2"/>
  <c r="V17" i="6" s="1"/>
  <c r="BI29" i="2"/>
  <c r="BG29" i="2"/>
  <c r="BE29" i="2"/>
  <c r="BC29" i="2"/>
  <c r="BA29" i="2"/>
  <c r="AY29" i="2"/>
  <c r="AW29" i="2"/>
  <c r="AU29" i="2"/>
  <c r="AS29" i="2"/>
  <c r="AQ29" i="2"/>
  <c r="AO29" i="2"/>
  <c r="AM29" i="2"/>
  <c r="AK29" i="2"/>
  <c r="AI29" i="2"/>
  <c r="AG29" i="2"/>
  <c r="U17" i="6" s="1"/>
  <c r="BI28" i="2"/>
  <c r="BG28" i="2"/>
  <c r="BE28" i="2"/>
  <c r="BC28" i="2"/>
  <c r="BA28" i="2"/>
  <c r="AY28" i="2"/>
  <c r="AW28" i="2"/>
  <c r="AU28" i="2"/>
  <c r="AS28" i="2"/>
  <c r="AQ28" i="2"/>
  <c r="AO28" i="2"/>
  <c r="AM28" i="2"/>
  <c r="AK28" i="2"/>
  <c r="AI28" i="2"/>
  <c r="AG28" i="2"/>
  <c r="T17" i="6" s="1"/>
  <c r="BH27" i="2"/>
  <c r="BF27" i="2"/>
  <c r="BD27" i="2"/>
  <c r="BB27" i="2"/>
  <c r="AZ27" i="2"/>
  <c r="AX27" i="2"/>
  <c r="AV27" i="2"/>
  <c r="AT27" i="2"/>
  <c r="AR27" i="2"/>
  <c r="AP27" i="2"/>
  <c r="AN27" i="2"/>
  <c r="AL27" i="2"/>
  <c r="AJ27" i="2"/>
  <c r="AH27" i="2"/>
  <c r="AF27" i="2"/>
  <c r="Y17" i="5" s="1"/>
  <c r="BI26" i="2"/>
  <c r="BG26" i="2"/>
  <c r="BE26" i="2"/>
  <c r="BC26" i="2"/>
  <c r="BA26" i="2"/>
  <c r="AY26" i="2"/>
  <c r="AW26" i="2"/>
  <c r="AU26" i="2"/>
  <c r="AS26" i="2"/>
  <c r="AQ26" i="2"/>
  <c r="AO26" i="2"/>
  <c r="AM26" i="2"/>
  <c r="AK26" i="2"/>
  <c r="AI26" i="2"/>
  <c r="AG26" i="2"/>
  <c r="S17" i="6" s="1"/>
  <c r="BI25" i="2"/>
  <c r="BG25" i="2"/>
  <c r="BE25" i="2"/>
  <c r="BC25" i="2"/>
  <c r="BA25" i="2"/>
  <c r="AY25" i="2"/>
  <c r="AW25" i="2"/>
  <c r="AU25" i="2"/>
  <c r="AS25" i="2"/>
  <c r="AQ25" i="2"/>
  <c r="AO25" i="2"/>
  <c r="AM25" i="2"/>
  <c r="AK25" i="2"/>
  <c r="AI25" i="2"/>
  <c r="AG25" i="2"/>
  <c r="R17" i="6" s="1"/>
  <c r="BI24" i="2"/>
  <c r="BG24" i="2"/>
  <c r="BE24" i="2"/>
  <c r="BC24" i="2"/>
  <c r="BA24" i="2"/>
  <c r="AY24" i="2"/>
  <c r="AW24" i="2"/>
  <c r="AU24" i="2"/>
  <c r="AS24" i="2"/>
  <c r="AQ24" i="2"/>
  <c r="AO24" i="2"/>
  <c r="AM24" i="2"/>
  <c r="AK24" i="2"/>
  <c r="AI24" i="2"/>
  <c r="AG24" i="2"/>
  <c r="Q17" i="6" s="1"/>
  <c r="BH22" i="2"/>
  <c r="BF22" i="2"/>
  <c r="BD22" i="2"/>
  <c r="BB22" i="2"/>
  <c r="AZ22" i="2"/>
  <c r="AX22" i="2"/>
  <c r="AV22" i="2"/>
  <c r="AT22" i="2"/>
  <c r="AR22" i="2"/>
  <c r="AP22" i="2"/>
  <c r="AN22" i="2"/>
  <c r="AL22" i="2"/>
  <c r="AJ22" i="2"/>
  <c r="AH22" i="2"/>
  <c r="AF22" i="2"/>
  <c r="U17" i="5" s="1"/>
  <c r="BI21" i="2"/>
  <c r="BG21" i="2"/>
  <c r="BE21" i="2"/>
  <c r="BC21" i="2"/>
  <c r="BA21" i="2"/>
  <c r="AY21" i="2"/>
  <c r="AW21" i="2"/>
  <c r="AU21" i="2"/>
  <c r="AS21" i="2"/>
  <c r="AQ21" i="2"/>
  <c r="AO21" i="2"/>
  <c r="AM21" i="2"/>
  <c r="AK21" i="2"/>
  <c r="AI21" i="2"/>
  <c r="AG21" i="2"/>
  <c r="P17" i="6" s="1"/>
  <c r="BI20" i="2"/>
  <c r="BG20" i="2"/>
  <c r="BE20" i="2"/>
  <c r="BC20" i="2"/>
  <c r="BA20" i="2"/>
  <c r="AY20" i="2"/>
  <c r="AW20" i="2"/>
  <c r="AU20" i="2"/>
  <c r="AS20" i="2"/>
  <c r="AQ20" i="2"/>
  <c r="AO20" i="2"/>
  <c r="AM20" i="2"/>
  <c r="AK20" i="2"/>
  <c r="AI20" i="2"/>
  <c r="AG20" i="2"/>
  <c r="O17" i="6" s="1"/>
  <c r="BI19" i="2"/>
  <c r="BG19" i="2"/>
  <c r="BE19" i="2"/>
  <c r="BC19" i="2"/>
  <c r="BA19" i="2"/>
  <c r="AY19" i="2"/>
  <c r="AW19" i="2"/>
  <c r="AU19" i="2"/>
  <c r="AS19" i="2"/>
  <c r="AQ19" i="2"/>
  <c r="AO19" i="2"/>
  <c r="AM19" i="2"/>
  <c r="AK19" i="2"/>
  <c r="AI19" i="2"/>
  <c r="AG19" i="2"/>
  <c r="N17" i="6" s="1"/>
  <c r="BH18" i="2"/>
  <c r="BF18" i="2"/>
  <c r="BD18" i="2"/>
  <c r="BB18" i="2"/>
  <c r="AZ18" i="2"/>
  <c r="AX18" i="2"/>
  <c r="AV18" i="2"/>
  <c r="AT18" i="2"/>
  <c r="AR18" i="2"/>
  <c r="AP18" i="2"/>
  <c r="AN18" i="2"/>
  <c r="AL18" i="2"/>
  <c r="AJ18" i="2"/>
  <c r="AH18" i="2"/>
  <c r="AF18" i="2"/>
  <c r="Q17" i="5" s="1"/>
  <c r="BI17" i="2"/>
  <c r="BG17" i="2"/>
  <c r="BE17" i="2"/>
  <c r="BC17" i="2"/>
  <c r="BA17" i="2"/>
  <c r="AY17" i="2"/>
  <c r="AW17" i="2"/>
  <c r="AU17" i="2"/>
  <c r="AS17" i="2"/>
  <c r="AQ17" i="2"/>
  <c r="AO17" i="2"/>
  <c r="AM17" i="2"/>
  <c r="AK17" i="2"/>
  <c r="AI17" i="2"/>
  <c r="AG17" i="2"/>
  <c r="M17" i="6" s="1"/>
  <c r="BI16" i="2"/>
  <c r="BG16" i="2"/>
  <c r="BE16" i="2"/>
  <c r="BC16" i="2"/>
  <c r="BA16" i="2"/>
  <c r="AY16" i="2"/>
  <c r="AW16" i="2"/>
  <c r="AU16" i="2"/>
  <c r="AS16" i="2"/>
  <c r="AQ16" i="2"/>
  <c r="AO16" i="2"/>
  <c r="AM16" i="2"/>
  <c r="AK16" i="2"/>
  <c r="AI16" i="2"/>
  <c r="AG16" i="2"/>
  <c r="L17" i="6" s="1"/>
  <c r="BI15" i="2"/>
  <c r="BG15" i="2"/>
  <c r="BE15" i="2"/>
  <c r="BC15" i="2"/>
  <c r="BA15" i="2"/>
  <c r="AY15" i="2"/>
  <c r="AW15" i="2"/>
  <c r="AU15" i="2"/>
  <c r="AS15" i="2"/>
  <c r="AQ15" i="2"/>
  <c r="AO15" i="2"/>
  <c r="AM15" i="2"/>
  <c r="AK15" i="2"/>
  <c r="AI15" i="2"/>
  <c r="AG15" i="2"/>
  <c r="K17" i="6" s="1"/>
  <c r="BH13" i="2"/>
  <c r="BF13" i="2"/>
  <c r="BD13" i="2"/>
  <c r="BB13" i="2"/>
  <c r="AZ13" i="2"/>
  <c r="AX13" i="2"/>
  <c r="AV13" i="2"/>
  <c r="AT13" i="2"/>
  <c r="AR13" i="2"/>
  <c r="AP13" i="2"/>
  <c r="AN13" i="2"/>
  <c r="AL13" i="2"/>
  <c r="AJ13" i="2"/>
  <c r="AH13" i="2"/>
  <c r="AF13" i="2"/>
  <c r="M17" i="5" s="1"/>
  <c r="BH12" i="2"/>
  <c r="BF12" i="2"/>
  <c r="BD12" i="2"/>
  <c r="BB12" i="2"/>
  <c r="AZ12" i="2"/>
  <c r="AX12" i="2"/>
  <c r="AV12" i="2"/>
  <c r="AT12" i="2"/>
  <c r="AR12" i="2"/>
  <c r="AP12" i="2"/>
  <c r="AN12" i="2"/>
  <c r="AL12" i="2"/>
  <c r="AJ12" i="2"/>
  <c r="AH12" i="2"/>
  <c r="AF12" i="2"/>
  <c r="L17" i="5" s="1"/>
  <c r="BI11" i="2"/>
  <c r="BG11" i="2"/>
  <c r="BE11" i="2"/>
  <c r="BC11" i="2"/>
  <c r="BA11" i="2"/>
  <c r="AY11" i="2"/>
  <c r="AW11" i="2"/>
  <c r="AU11" i="2"/>
  <c r="AS11" i="2"/>
  <c r="AQ11" i="2"/>
  <c r="AO11" i="2"/>
  <c r="AM11" i="2"/>
  <c r="AK11" i="2"/>
  <c r="AI11" i="2"/>
  <c r="AG11" i="2"/>
  <c r="J17" i="6" s="1"/>
  <c r="BI10" i="2"/>
  <c r="BG10" i="2"/>
  <c r="BE10" i="2"/>
  <c r="BC10" i="2"/>
  <c r="BA10" i="2"/>
  <c r="AY10" i="2"/>
  <c r="AW10" i="2"/>
  <c r="AU10" i="2"/>
  <c r="AS10" i="2"/>
  <c r="AQ10" i="2"/>
  <c r="AO10" i="2"/>
  <c r="AM10" i="2"/>
  <c r="AK10" i="2"/>
  <c r="AI10" i="2"/>
  <c r="AG10" i="2"/>
  <c r="I17" i="6" s="1"/>
  <c r="BI9" i="2"/>
  <c r="BG9" i="2"/>
  <c r="BE9" i="2"/>
  <c r="BC9" i="2"/>
  <c r="BA9" i="2"/>
  <c r="AY9" i="2"/>
  <c r="AW9" i="2"/>
  <c r="AU9" i="2"/>
  <c r="AS9" i="2"/>
  <c r="AQ9" i="2"/>
  <c r="AO9" i="2"/>
  <c r="AM9" i="2"/>
  <c r="AK9" i="2"/>
  <c r="AI9" i="2"/>
  <c r="AG9" i="2"/>
  <c r="H17" i="6" s="1"/>
  <c r="BI8" i="2"/>
  <c r="BG8" i="2"/>
  <c r="BE8" i="2"/>
  <c r="BC8" i="2"/>
  <c r="BA8" i="2"/>
  <c r="AY8" i="2"/>
  <c r="AW8" i="2"/>
  <c r="AU8" i="2"/>
  <c r="AS8" i="2"/>
  <c r="AQ8" i="2"/>
  <c r="AO8" i="2"/>
  <c r="AM8" i="2"/>
  <c r="AK8" i="2"/>
  <c r="AI8" i="2"/>
  <c r="AG8" i="2"/>
  <c r="G17" i="6" s="1"/>
  <c r="BI5" i="2"/>
  <c r="BG5" i="2"/>
  <c r="BE5" i="2"/>
  <c r="BC5" i="2"/>
  <c r="BA5" i="2"/>
  <c r="AY5" i="2"/>
  <c r="AW5" i="2"/>
  <c r="AU5" i="2"/>
  <c r="AS5" i="2"/>
  <c r="AQ5" i="2"/>
  <c r="AO5" i="2"/>
  <c r="AM5" i="2"/>
  <c r="AK5" i="2"/>
  <c r="AI5" i="2"/>
  <c r="AG5" i="2"/>
  <c r="F17" i="6" s="1"/>
  <c r="BI4" i="2"/>
  <c r="BG4" i="2"/>
  <c r="BE4" i="2"/>
  <c r="BC4" i="2"/>
  <c r="BA4" i="2"/>
  <c r="AY4" i="2"/>
  <c r="AW4" i="2"/>
  <c r="AU4" i="2"/>
  <c r="AS4" i="2"/>
  <c r="AQ4" i="2"/>
  <c r="AO4" i="2"/>
  <c r="AM4" i="2"/>
  <c r="AK4" i="2"/>
  <c r="AI4" i="2"/>
  <c r="AG4" i="2"/>
  <c r="E17" i="6" s="1"/>
  <c r="BI3" i="2"/>
  <c r="BG3" i="2"/>
  <c r="BE3" i="2"/>
  <c r="BC3" i="2"/>
  <c r="BA3" i="2"/>
  <c r="AY3" i="2"/>
  <c r="AW3" i="2"/>
  <c r="AU3" i="2"/>
  <c r="AS3" i="2"/>
  <c r="AQ3" i="2"/>
  <c r="AO3" i="2"/>
  <c r="AM3" i="2"/>
  <c r="AK3" i="2"/>
  <c r="AI3" i="2"/>
  <c r="AG3" i="2"/>
  <c r="D17" i="6" s="1"/>
  <c r="GA47" i="2"/>
  <c r="GA48" i="2"/>
  <c r="GA49" i="2"/>
  <c r="D18" i="2"/>
  <c r="Q3" i="5" s="1"/>
  <c r="F18" i="2"/>
  <c r="Q4" i="5" s="1"/>
  <c r="H18" i="2"/>
  <c r="Q5" i="5" s="1"/>
  <c r="J18" i="2"/>
  <c r="Q6" i="5" s="1"/>
  <c r="L18" i="2"/>
  <c r="Q7" i="5" s="1"/>
  <c r="N18" i="2"/>
  <c r="Q8" i="5" s="1"/>
  <c r="P18" i="2"/>
  <c r="Q9" i="5" s="1"/>
  <c r="R18" i="2"/>
  <c r="Q10" i="5" s="1"/>
  <c r="T18" i="2"/>
  <c r="Q11" i="5" s="1"/>
  <c r="V18" i="2"/>
  <c r="Q12" i="5" s="1"/>
  <c r="X18" i="2"/>
  <c r="Q13" i="5" s="1"/>
  <c r="Z18" i="2"/>
  <c r="Q14" i="5" s="1"/>
  <c r="AB18" i="2"/>
  <c r="Q15" i="5" s="1"/>
  <c r="AD18" i="2"/>
  <c r="Q16" i="5"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E21" i="2"/>
  <c r="P3" i="6" s="1"/>
  <c r="G21" i="2"/>
  <c r="P4" i="6" s="1"/>
  <c r="I21" i="2"/>
  <c r="P5" i="6" s="1"/>
  <c r="K21" i="2"/>
  <c r="P6" i="6" s="1"/>
  <c r="M21" i="2"/>
  <c r="P7" i="6" s="1"/>
  <c r="O21" i="2"/>
  <c r="P8" i="6" s="1"/>
  <c r="Q21" i="2"/>
  <c r="P9" i="6" s="1"/>
  <c r="S21" i="2"/>
  <c r="P10" i="6" s="1"/>
  <c r="U21" i="2"/>
  <c r="P11" i="6" s="1"/>
  <c r="W21" i="2"/>
  <c r="P12" i="6" s="1"/>
  <c r="Y21" i="2"/>
  <c r="P13" i="6" s="1"/>
  <c r="AA21" i="2"/>
  <c r="P14" i="6" s="1"/>
  <c r="AC21" i="2"/>
  <c r="P15" i="6" s="1"/>
  <c r="AE21" i="2"/>
  <c r="P16" i="6" s="1"/>
  <c r="D22" i="2"/>
  <c r="U3" i="5" s="1"/>
  <c r="F22" i="2"/>
  <c r="U4" i="5" s="1"/>
  <c r="H22" i="2"/>
  <c r="U5" i="5" s="1"/>
  <c r="J22" i="2"/>
  <c r="U6" i="5" s="1"/>
  <c r="L22" i="2"/>
  <c r="U7" i="5" s="1"/>
  <c r="N22" i="2"/>
  <c r="U8" i="5" s="1"/>
  <c r="P22" i="2"/>
  <c r="U9" i="5" s="1"/>
  <c r="R22" i="2"/>
  <c r="U10" i="5" s="1"/>
  <c r="T22" i="2"/>
  <c r="U11" i="5" s="1"/>
  <c r="V22" i="2"/>
  <c r="U12" i="5" s="1"/>
  <c r="X22" i="2"/>
  <c r="U13" i="5" s="1"/>
  <c r="Z22" i="2"/>
  <c r="U14" i="5" s="1"/>
  <c r="AB22" i="2"/>
  <c r="U15" i="5" s="1"/>
  <c r="AD22" i="2"/>
  <c r="U16" i="5"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E25" i="2"/>
  <c r="R3" i="6" s="1"/>
  <c r="G25" i="2"/>
  <c r="R4" i="6" s="1"/>
  <c r="I25" i="2"/>
  <c r="R5" i="6" s="1"/>
  <c r="K25" i="2"/>
  <c r="R6" i="6" s="1"/>
  <c r="M25" i="2"/>
  <c r="R7" i="6" s="1"/>
  <c r="O25" i="2"/>
  <c r="R8" i="6" s="1"/>
  <c r="Q25" i="2"/>
  <c r="R9" i="6" s="1"/>
  <c r="S25" i="2"/>
  <c r="R10" i="6" s="1"/>
  <c r="U25" i="2"/>
  <c r="R11" i="6" s="1"/>
  <c r="W25" i="2"/>
  <c r="R12" i="6" s="1"/>
  <c r="Y25" i="2"/>
  <c r="R13" i="6" s="1"/>
  <c r="AA25" i="2"/>
  <c r="R14" i="6" s="1"/>
  <c r="AC25" i="2"/>
  <c r="R15" i="6" s="1"/>
  <c r="AE25" i="2"/>
  <c r="R16" i="6" s="1"/>
  <c r="E26" i="2"/>
  <c r="S3" i="6" s="1"/>
  <c r="G26" i="2"/>
  <c r="S4" i="6" s="1"/>
  <c r="I26" i="2"/>
  <c r="S5" i="6" s="1"/>
  <c r="K26" i="2"/>
  <c r="S6" i="6" s="1"/>
  <c r="M26" i="2"/>
  <c r="S7" i="6" s="1"/>
  <c r="O26" i="2"/>
  <c r="S8" i="6" s="1"/>
  <c r="Q26" i="2"/>
  <c r="S9" i="6" s="1"/>
  <c r="S26" i="2"/>
  <c r="S10" i="6" s="1"/>
  <c r="U26" i="2"/>
  <c r="S11" i="6" s="1"/>
  <c r="W26" i="2"/>
  <c r="S12" i="6" s="1"/>
  <c r="Y26" i="2"/>
  <c r="S13" i="6" s="1"/>
  <c r="AA26" i="2"/>
  <c r="S14" i="6" s="1"/>
  <c r="AC26" i="2"/>
  <c r="S15" i="6" s="1"/>
  <c r="AE26" i="2"/>
  <c r="S16" i="6" s="1"/>
  <c r="D27" i="2"/>
  <c r="Y3" i="5" s="1"/>
  <c r="F27" i="2"/>
  <c r="Y4" i="5" s="1"/>
  <c r="H27" i="2"/>
  <c r="Y5" i="5" s="1"/>
  <c r="J27" i="2"/>
  <c r="Y6" i="5" s="1"/>
  <c r="L27" i="2"/>
  <c r="Y7" i="5" s="1"/>
  <c r="N27" i="2"/>
  <c r="Y8" i="5" s="1"/>
  <c r="P27" i="2"/>
  <c r="Y9" i="5" s="1"/>
  <c r="R27" i="2"/>
  <c r="Y10" i="5" s="1"/>
  <c r="T27" i="2"/>
  <c r="Y11" i="5" s="1"/>
  <c r="V27" i="2"/>
  <c r="Y12" i="5" s="1"/>
  <c r="X27" i="2"/>
  <c r="Y13" i="5" s="1"/>
  <c r="Z27" i="2"/>
  <c r="Y14" i="5" s="1"/>
  <c r="AB27" i="2"/>
  <c r="Y15" i="5" s="1"/>
  <c r="AD27" i="2"/>
  <c r="Y16" i="5"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E29" i="2"/>
  <c r="U3" i="6" s="1"/>
  <c r="G29" i="2"/>
  <c r="U4" i="6" s="1"/>
  <c r="I29" i="2"/>
  <c r="U5" i="6" s="1"/>
  <c r="K29" i="2"/>
  <c r="U6" i="6" s="1"/>
  <c r="M29" i="2"/>
  <c r="U7" i="6" s="1"/>
  <c r="O29" i="2"/>
  <c r="U8" i="6" s="1"/>
  <c r="Q29" i="2"/>
  <c r="U9" i="6" s="1"/>
  <c r="S29" i="2"/>
  <c r="U10" i="6" s="1"/>
  <c r="U29" i="2"/>
  <c r="U11" i="6" s="1"/>
  <c r="W29" i="2"/>
  <c r="U12" i="6" s="1"/>
  <c r="Y29" i="2"/>
  <c r="U13" i="6" s="1"/>
  <c r="AA29" i="2"/>
  <c r="U14" i="6" s="1"/>
  <c r="AC29" i="2"/>
  <c r="U15" i="6" s="1"/>
  <c r="AE29" i="2"/>
  <c r="U16" i="6" s="1"/>
  <c r="E30" i="2"/>
  <c r="V3" i="6" s="1"/>
  <c r="G30" i="2"/>
  <c r="V4" i="6" s="1"/>
  <c r="I30" i="2"/>
  <c r="V5" i="6" s="1"/>
  <c r="K30" i="2"/>
  <c r="V6" i="6" s="1"/>
  <c r="M30" i="2"/>
  <c r="V7" i="6" s="1"/>
  <c r="O30" i="2"/>
  <c r="V8" i="6" s="1"/>
  <c r="Q30" i="2"/>
  <c r="V9" i="6" s="1"/>
  <c r="S30" i="2"/>
  <c r="V10" i="6" s="1"/>
  <c r="U30" i="2"/>
  <c r="V11" i="6" s="1"/>
  <c r="W30" i="2"/>
  <c r="V12" i="6" s="1"/>
  <c r="Y30" i="2"/>
  <c r="V13" i="6" s="1"/>
  <c r="AA30" i="2"/>
  <c r="V14" i="6" s="1"/>
  <c r="AC30" i="2"/>
  <c r="V15" i="6" s="1"/>
  <c r="AE30" i="2"/>
  <c r="V16" i="6" s="1"/>
  <c r="D31" i="2"/>
  <c r="AC3" i="5" s="1"/>
  <c r="F31" i="2"/>
  <c r="AC4" i="5" s="1"/>
  <c r="H31" i="2"/>
  <c r="AC5" i="5" s="1"/>
  <c r="J31" i="2"/>
  <c r="AC6" i="5" s="1"/>
  <c r="L31" i="2"/>
  <c r="AC7" i="5" s="1"/>
  <c r="N31" i="2"/>
  <c r="AC8" i="5" s="1"/>
  <c r="P31" i="2"/>
  <c r="AC9" i="5" s="1"/>
  <c r="R31" i="2"/>
  <c r="AC10" i="5" s="1"/>
  <c r="T31" i="2"/>
  <c r="AC11" i="5" s="1"/>
  <c r="V31" i="2"/>
  <c r="AC12" i="5" s="1"/>
  <c r="X31" i="2"/>
  <c r="AC13" i="5" s="1"/>
  <c r="Z31" i="2"/>
  <c r="AC14" i="5" s="1"/>
  <c r="AB31" i="2"/>
  <c r="AC15" i="5" s="1"/>
  <c r="AD31" i="2"/>
  <c r="AC16" i="5" s="1"/>
  <c r="E33" i="2"/>
  <c r="W3" i="6" s="1"/>
  <c r="G33" i="2"/>
  <c r="W4" i="6" s="1"/>
  <c r="I33" i="2"/>
  <c r="W5" i="6" s="1"/>
  <c r="K33" i="2"/>
  <c r="W6" i="6" s="1"/>
  <c r="M33" i="2"/>
  <c r="W7" i="6" s="1"/>
  <c r="O33" i="2"/>
  <c r="W8" i="6" s="1"/>
  <c r="Q33" i="2"/>
  <c r="W9" i="6" s="1"/>
  <c r="S33" i="2"/>
  <c r="W10" i="6" s="1"/>
  <c r="U33" i="2"/>
  <c r="W11" i="6" s="1"/>
  <c r="W33" i="2"/>
  <c r="W12" i="6" s="1"/>
  <c r="Y33" i="2"/>
  <c r="W13" i="6" s="1"/>
  <c r="AA33" i="2"/>
  <c r="W14" i="6" s="1"/>
  <c r="AC33" i="2"/>
  <c r="W15" i="6" s="1"/>
  <c r="AE33" i="2"/>
  <c r="W16" i="6" s="1"/>
  <c r="E34" i="2"/>
  <c r="X3" i="6" s="1"/>
  <c r="G34" i="2"/>
  <c r="X4" i="6" s="1"/>
  <c r="I34" i="2"/>
  <c r="X5" i="6" s="1"/>
  <c r="K34" i="2"/>
  <c r="X6" i="6" s="1"/>
  <c r="M34" i="2"/>
  <c r="X7" i="6" s="1"/>
  <c r="O34" i="2"/>
  <c r="X8" i="6" s="1"/>
  <c r="Q34" i="2"/>
  <c r="X9" i="6" s="1"/>
  <c r="S34" i="2"/>
  <c r="X10" i="6" s="1"/>
  <c r="U34" i="2"/>
  <c r="X11" i="6" s="1"/>
  <c r="W34" i="2"/>
  <c r="X12" i="6" s="1"/>
  <c r="Y34" i="2"/>
  <c r="X13" i="6" s="1"/>
  <c r="AA34" i="2"/>
  <c r="X14" i="6" s="1"/>
  <c r="AC34" i="2"/>
  <c r="X15" i="6" s="1"/>
  <c r="AE34" i="2"/>
  <c r="X16" i="6" s="1"/>
  <c r="E35" i="2"/>
  <c r="Y3" i="6" s="1"/>
  <c r="G35" i="2"/>
  <c r="Y4" i="6" s="1"/>
  <c r="I35" i="2"/>
  <c r="Y5" i="6" s="1"/>
  <c r="K35" i="2"/>
  <c r="Y6" i="6" s="1"/>
  <c r="M35" i="2"/>
  <c r="Y7" i="6" s="1"/>
  <c r="O35" i="2"/>
  <c r="Y8" i="6" s="1"/>
  <c r="Q35" i="2"/>
  <c r="Y9" i="6" s="1"/>
  <c r="S35" i="2"/>
  <c r="Y10" i="6" s="1"/>
  <c r="U35" i="2"/>
  <c r="Y11" i="6" s="1"/>
  <c r="W35" i="2"/>
  <c r="Y12" i="6" s="1"/>
  <c r="Y35" i="2"/>
  <c r="Y13" i="6" s="1"/>
  <c r="AA35" i="2"/>
  <c r="Y14" i="6" s="1"/>
  <c r="AC35" i="2"/>
  <c r="Y15" i="6" s="1"/>
  <c r="AE35" i="2"/>
  <c r="Y16" i="6" s="1"/>
  <c r="D36" i="2"/>
  <c r="AG3" i="5" s="1"/>
  <c r="F36" i="2"/>
  <c r="AG4" i="5" s="1"/>
  <c r="H36" i="2"/>
  <c r="AG5" i="5" s="1"/>
  <c r="J36" i="2"/>
  <c r="AG6" i="5" s="1"/>
  <c r="L36" i="2"/>
  <c r="AG7" i="5" s="1"/>
  <c r="N36" i="2"/>
  <c r="AG8" i="5" s="1"/>
  <c r="P36" i="2"/>
  <c r="AG9" i="5" s="1"/>
  <c r="R36" i="2"/>
  <c r="AG10" i="5" s="1"/>
  <c r="T36" i="2"/>
  <c r="AG11" i="5" s="1"/>
  <c r="V36" i="2"/>
  <c r="AG12" i="5" s="1"/>
  <c r="X36" i="2"/>
  <c r="AG13" i="5" s="1"/>
  <c r="Z36" i="2"/>
  <c r="AG14" i="5" s="1"/>
  <c r="AB36" i="2"/>
  <c r="AG15" i="5" s="1"/>
  <c r="AD36" i="2"/>
  <c r="AG16" i="5" s="1"/>
  <c r="E37" i="2"/>
  <c r="Z3" i="6" s="1"/>
  <c r="G37" i="2"/>
  <c r="Z4" i="6" s="1"/>
  <c r="I37" i="2"/>
  <c r="Z5" i="6" s="1"/>
  <c r="K37" i="2"/>
  <c r="Z6" i="6" s="1"/>
  <c r="M37" i="2"/>
  <c r="Z7" i="6" s="1"/>
  <c r="O37" i="2"/>
  <c r="Z8" i="6" s="1"/>
  <c r="Q37" i="2"/>
  <c r="Z9" i="6" s="1"/>
  <c r="S37" i="2"/>
  <c r="Z10" i="6" s="1"/>
  <c r="U37" i="2"/>
  <c r="Z11" i="6" s="1"/>
  <c r="W37" i="2"/>
  <c r="Z12" i="6" s="1"/>
  <c r="Y37" i="2"/>
  <c r="Z13" i="6" s="1"/>
  <c r="AA37" i="2"/>
  <c r="Z14" i="6" s="1"/>
  <c r="AC37" i="2"/>
  <c r="Z15" i="6" s="1"/>
  <c r="AE37" i="2"/>
  <c r="Z16" i="6" s="1"/>
  <c r="E38" i="2"/>
  <c r="AA3" i="6" s="1"/>
  <c r="G38" i="2"/>
  <c r="AA4" i="6" s="1"/>
  <c r="I38" i="2"/>
  <c r="AA5" i="6" s="1"/>
  <c r="K38" i="2"/>
  <c r="AA6" i="6" s="1"/>
  <c r="M38" i="2"/>
  <c r="AA7" i="6" s="1"/>
  <c r="O38" i="2"/>
  <c r="AA8" i="6" s="1"/>
  <c r="Q38" i="2"/>
  <c r="AA9" i="6" s="1"/>
  <c r="S38" i="2"/>
  <c r="AA10" i="6" s="1"/>
  <c r="U38" i="2"/>
  <c r="AA11" i="6" s="1"/>
  <c r="W38" i="2"/>
  <c r="AA12" i="6" s="1"/>
  <c r="Y38" i="2"/>
  <c r="AA13" i="6" s="1"/>
  <c r="AA38" i="2"/>
  <c r="AA14" i="6" s="1"/>
  <c r="AC38" i="2"/>
  <c r="AA15" i="6" s="1"/>
  <c r="AE38" i="2"/>
  <c r="AA16" i="6" s="1"/>
  <c r="E39" i="2"/>
  <c r="AB3" i="6" s="1"/>
  <c r="G39" i="2"/>
  <c r="AB4" i="6" s="1"/>
  <c r="I39" i="2"/>
  <c r="AB5" i="6" s="1"/>
  <c r="K39" i="2"/>
  <c r="AB6" i="6" s="1"/>
  <c r="M39" i="2"/>
  <c r="AB7" i="6" s="1"/>
  <c r="O39" i="2"/>
  <c r="AB8" i="6" s="1"/>
  <c r="Q39" i="2"/>
  <c r="AB9" i="6" s="1"/>
  <c r="S39" i="2"/>
  <c r="AB10" i="6" s="1"/>
  <c r="U39" i="2"/>
  <c r="AB11" i="6" s="1"/>
  <c r="W39" i="2"/>
  <c r="AB12" i="6" s="1"/>
  <c r="Y39" i="2"/>
  <c r="AB13" i="6" s="1"/>
  <c r="AA39" i="2"/>
  <c r="AB14" i="6" s="1"/>
  <c r="AC39" i="2"/>
  <c r="AB15" i="6" s="1"/>
  <c r="AE39" i="2"/>
  <c r="AB16" i="6" s="1"/>
  <c r="D40" i="2"/>
  <c r="AK3" i="5" s="1"/>
  <c r="F40" i="2"/>
  <c r="AK4" i="5" s="1"/>
  <c r="H40" i="2"/>
  <c r="AK5" i="5" s="1"/>
  <c r="J40" i="2"/>
  <c r="AK6" i="5" s="1"/>
  <c r="L40" i="2"/>
  <c r="AK7" i="5" s="1"/>
  <c r="N40" i="2"/>
  <c r="AK8" i="5" s="1"/>
  <c r="P40" i="2"/>
  <c r="AK9" i="5" s="1"/>
  <c r="R40" i="2"/>
  <c r="AK10" i="5" s="1"/>
  <c r="T40" i="2"/>
  <c r="AK11" i="5" s="1"/>
  <c r="V40" i="2"/>
  <c r="AK12" i="5" s="1"/>
  <c r="X40" i="2"/>
  <c r="AK13" i="5" s="1"/>
  <c r="Z40" i="2"/>
  <c r="AK14" i="5" s="1"/>
  <c r="AB40" i="2"/>
  <c r="AK15" i="5" s="1"/>
  <c r="AD40" i="2"/>
  <c r="AK16" i="5" s="1"/>
  <c r="E42" i="2"/>
  <c r="AC3" i="6" s="1"/>
  <c r="G42" i="2"/>
  <c r="AC4" i="6" s="1"/>
  <c r="I42" i="2"/>
  <c r="AC5" i="6" s="1"/>
  <c r="K42" i="2"/>
  <c r="AC6" i="6" s="1"/>
  <c r="M42" i="2"/>
  <c r="AC7" i="6" s="1"/>
  <c r="O42" i="2"/>
  <c r="AC8" i="6" s="1"/>
  <c r="Q42" i="2"/>
  <c r="AC9" i="6" s="1"/>
  <c r="S42" i="2"/>
  <c r="AC10" i="6" s="1"/>
  <c r="U42" i="2"/>
  <c r="AC11" i="6" s="1"/>
  <c r="W42" i="2"/>
  <c r="AC12" i="6" s="1"/>
  <c r="Y42" i="2"/>
  <c r="AC13" i="6" s="1"/>
  <c r="AA42" i="2"/>
  <c r="AC14" i="6" s="1"/>
  <c r="AC42" i="2"/>
  <c r="AC15" i="6" s="1"/>
  <c r="AE42" i="2"/>
  <c r="AC16" i="6" s="1"/>
  <c r="E43" i="2"/>
  <c r="AD3" i="6" s="1"/>
  <c r="G43" i="2"/>
  <c r="AD4" i="6" s="1"/>
  <c r="I43" i="2"/>
  <c r="AD5" i="6" s="1"/>
  <c r="K43" i="2"/>
  <c r="AD6" i="6" s="1"/>
  <c r="M43" i="2"/>
  <c r="AD7" i="6" s="1"/>
  <c r="O43" i="2"/>
  <c r="AD8" i="6" s="1"/>
  <c r="Q43" i="2"/>
  <c r="AD9" i="6" s="1"/>
  <c r="S43" i="2"/>
  <c r="AD10" i="6" s="1"/>
  <c r="U43" i="2"/>
  <c r="AD11" i="6" s="1"/>
  <c r="W43" i="2"/>
  <c r="AD12" i="6" s="1"/>
  <c r="Y43" i="2"/>
  <c r="AD13" i="6" s="1"/>
  <c r="AA43" i="2"/>
  <c r="AD14" i="6" s="1"/>
  <c r="AC43" i="2"/>
  <c r="AD15" i="6" s="1"/>
  <c r="AE43" i="2"/>
  <c r="AD16" i="6" s="1"/>
  <c r="E44" i="2"/>
  <c r="AE3" i="6" s="1"/>
  <c r="G44" i="2"/>
  <c r="AE4" i="6" s="1"/>
  <c r="I44" i="2"/>
  <c r="AE5" i="6" s="1"/>
  <c r="K44" i="2"/>
  <c r="AE6" i="6" s="1"/>
  <c r="M44" i="2"/>
  <c r="AE7" i="6" s="1"/>
  <c r="O44" i="2"/>
  <c r="AE8" i="6" s="1"/>
  <c r="Q44" i="2"/>
  <c r="AE9" i="6" s="1"/>
  <c r="S44" i="2"/>
  <c r="AE10" i="6" s="1"/>
  <c r="U44" i="2"/>
  <c r="AE11" i="6" s="1"/>
  <c r="W44" i="2"/>
  <c r="AE12" i="6" s="1"/>
  <c r="Y44" i="2"/>
  <c r="AE13" i="6" s="1"/>
  <c r="AA44" i="2"/>
  <c r="AE14" i="6" s="1"/>
  <c r="AC44" i="2"/>
  <c r="AE15" i="6" s="1"/>
  <c r="AE44" i="2"/>
  <c r="AE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E46" i="2"/>
  <c r="AF3" i="6" s="1"/>
  <c r="G46" i="2"/>
  <c r="AF4" i="6" s="1"/>
  <c r="I46" i="2"/>
  <c r="AF5" i="6" s="1"/>
  <c r="K46" i="2"/>
  <c r="AF6" i="6" s="1"/>
  <c r="M46" i="2"/>
  <c r="AF7" i="6" s="1"/>
  <c r="O46" i="2"/>
  <c r="AF8" i="6" s="1"/>
  <c r="Q46" i="2"/>
  <c r="AF9" i="6" s="1"/>
  <c r="S46" i="2"/>
  <c r="AF10" i="6" s="1"/>
  <c r="U46" i="2"/>
  <c r="AF11" i="6" s="1"/>
  <c r="W46" i="2"/>
  <c r="AF12" i="6" s="1"/>
  <c r="Y46" i="2"/>
  <c r="AF13" i="6" s="1"/>
  <c r="AA46" i="2"/>
  <c r="AF14" i="6" s="1"/>
  <c r="AC46" i="2"/>
  <c r="AF15" i="6" s="1"/>
  <c r="AE46" i="2"/>
  <c r="AF16" i="6" s="1"/>
  <c r="E47" i="2"/>
  <c r="AG3" i="6" s="1"/>
  <c r="G47" i="2"/>
  <c r="AG4" i="6" s="1"/>
  <c r="I47" i="2"/>
  <c r="AG5" i="6" s="1"/>
  <c r="K47" i="2"/>
  <c r="AG6" i="6" s="1"/>
  <c r="M47" i="2"/>
  <c r="AG7" i="6" s="1"/>
  <c r="O47" i="2"/>
  <c r="AG8" i="6" s="1"/>
  <c r="Q47" i="2"/>
  <c r="AG9" i="6" s="1"/>
  <c r="S47" i="2"/>
  <c r="AG10" i="6" s="1"/>
  <c r="U47" i="2"/>
  <c r="AG11" i="6" s="1"/>
  <c r="W47" i="2"/>
  <c r="AG12" i="6" s="1"/>
  <c r="Y47" i="2"/>
  <c r="AG13" i="6" s="1"/>
  <c r="AA47" i="2"/>
  <c r="AG14" i="6" s="1"/>
  <c r="AC47" i="2"/>
  <c r="AG15" i="6" s="1"/>
  <c r="AE47" i="2"/>
  <c r="AG16" i="6" s="1"/>
  <c r="E48" i="2"/>
  <c r="AH3" i="6" s="1"/>
  <c r="G48" i="2"/>
  <c r="AH4" i="6" s="1"/>
  <c r="I48" i="2"/>
  <c r="AH5" i="6" s="1"/>
  <c r="K48" i="2"/>
  <c r="AH6" i="6" s="1"/>
  <c r="M48" i="2"/>
  <c r="AH7" i="6" s="1"/>
  <c r="O48" i="2"/>
  <c r="AH8" i="6" s="1"/>
  <c r="Q48" i="2"/>
  <c r="AH9" i="6" s="1"/>
  <c r="S48" i="2"/>
  <c r="AH10" i="6" s="1"/>
  <c r="U48" i="2"/>
  <c r="AH11" i="6" s="1"/>
  <c r="W48" i="2"/>
  <c r="AH12" i="6" s="1"/>
  <c r="Y48" i="2"/>
  <c r="AH13" i="6" s="1"/>
  <c r="AA48" i="2"/>
  <c r="AH14" i="6" s="1"/>
  <c r="AC48" i="2"/>
  <c r="AH15" i="6" s="1"/>
  <c r="AE48" i="2"/>
  <c r="AH16" i="6" s="1"/>
  <c r="D49" i="2"/>
  <c r="AS3" i="5" s="1"/>
  <c r="F49" i="2"/>
  <c r="AS4" i="5" s="1"/>
  <c r="H49" i="2"/>
  <c r="AS5" i="5" s="1"/>
  <c r="J49" i="2"/>
  <c r="AS6" i="5" s="1"/>
  <c r="L49" i="2"/>
  <c r="AS7" i="5" s="1"/>
  <c r="N49" i="2"/>
  <c r="AS8" i="5" s="1"/>
  <c r="P49" i="2"/>
  <c r="AS9" i="5" s="1"/>
  <c r="R49" i="2"/>
  <c r="AS10" i="5" s="1"/>
  <c r="T49" i="2"/>
  <c r="AS11" i="5" s="1"/>
  <c r="V49" i="2"/>
  <c r="AS12" i="5" s="1"/>
  <c r="X49" i="2"/>
  <c r="AS13" i="5" s="1"/>
  <c r="Z49" i="2"/>
  <c r="AS14" i="5" s="1"/>
  <c r="AB49" i="2"/>
  <c r="AS15" i="5" s="1"/>
  <c r="AD49" i="2"/>
  <c r="AS16" i="5" s="1"/>
  <c r="B4" i="5" l="1"/>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E17" i="2"/>
  <c r="M3" i="6" s="1"/>
  <c r="G17" i="2"/>
  <c r="M4" i="6" s="1"/>
  <c r="I17" i="2"/>
  <c r="M5" i="6" s="1"/>
  <c r="K17" i="2"/>
  <c r="M6" i="6" s="1"/>
  <c r="M17" i="2"/>
  <c r="M7" i="6" s="1"/>
  <c r="O17" i="2"/>
  <c r="M8" i="6" s="1"/>
  <c r="Q17" i="2"/>
  <c r="M9" i="6" s="1"/>
  <c r="S17" i="2"/>
  <c r="M10" i="6" s="1"/>
  <c r="U17" i="2"/>
  <c r="M11" i="6" s="1"/>
  <c r="W17" i="2"/>
  <c r="M12" i="6" s="1"/>
  <c r="Y17" i="2"/>
  <c r="M13" i="6" s="1"/>
  <c r="AA17" i="2"/>
  <c r="M14" i="6" s="1"/>
  <c r="AC17" i="2"/>
  <c r="M15" i="6" s="1"/>
  <c r="AE17" i="2"/>
  <c r="M16" i="6" s="1"/>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GA6" i="2"/>
  <c r="GA5" i="2"/>
  <c r="GA7" i="2"/>
  <c r="GA8" i="2"/>
  <c r="GA9" i="2"/>
  <c r="GA10" i="2"/>
  <c r="GA46" i="2"/>
  <c r="GA4" i="2"/>
  <c r="GA3" i="2"/>
  <c r="A16" i="5"/>
  <c r="A14" i="5"/>
  <c r="A12" i="5"/>
  <c r="A10" i="5"/>
  <c r="A8" i="5"/>
  <c r="A6" i="5"/>
  <c r="A4" i="5"/>
  <c r="A3" i="5"/>
  <c r="A15" i="5"/>
  <c r="A13" i="5"/>
  <c r="A11" i="5"/>
  <c r="A9" i="5"/>
  <c r="A7" i="5"/>
  <c r="E2" i="6" l="1"/>
  <c r="GL4" i="2"/>
  <c r="GH4" i="2"/>
  <c r="GN4" i="2"/>
  <c r="GF4" i="2"/>
  <c r="GG4" i="2" s="1"/>
  <c r="GJ4" i="2"/>
  <c r="L2" i="6"/>
  <c r="GJ16" i="2"/>
  <c r="GL16" i="2"/>
  <c r="GF16" i="2"/>
  <c r="GG16" i="2" s="1"/>
  <c r="GH16" i="2"/>
  <c r="GN16" i="2"/>
  <c r="T2" i="6"/>
  <c r="GJ28" i="2"/>
  <c r="GN28" i="2"/>
  <c r="GL28" i="2"/>
  <c r="GF28" i="2"/>
  <c r="GG28" i="2" s="1"/>
  <c r="GH28" i="2"/>
  <c r="AB2" i="6"/>
  <c r="GL39" i="2"/>
  <c r="GN39" i="2"/>
  <c r="GF39" i="2"/>
  <c r="GG39" i="2" s="1"/>
  <c r="GH39" i="2"/>
  <c r="GJ39" i="2"/>
  <c r="GE13" i="2"/>
  <c r="GB13" i="2"/>
  <c r="GC13" i="2"/>
  <c r="GD13" i="2" s="1"/>
  <c r="GI13" i="2"/>
  <c r="M2" i="5"/>
  <c r="GK13" i="2"/>
  <c r="GM13" i="2"/>
  <c r="GE18" i="2"/>
  <c r="GB18" i="2"/>
  <c r="GC18" i="2"/>
  <c r="GD18" i="2" s="1"/>
  <c r="Q2" i="5"/>
  <c r="GI18" i="2"/>
  <c r="GM18" i="2"/>
  <c r="GK18" i="2"/>
  <c r="D2" i="6"/>
  <c r="GJ3" i="2"/>
  <c r="GF3" i="2"/>
  <c r="GG3" i="2" s="1"/>
  <c r="GH3" i="2"/>
  <c r="GN3" i="2"/>
  <c r="GL3" i="2"/>
  <c r="M2" i="6"/>
  <c r="GF17" i="2"/>
  <c r="GG17" i="2" s="1"/>
  <c r="GN17" i="2"/>
  <c r="GH17" i="2"/>
  <c r="GJ17" i="2"/>
  <c r="GL17" i="2"/>
  <c r="U2" i="6"/>
  <c r="GF29" i="2"/>
  <c r="GG29" i="2" s="1"/>
  <c r="GH29" i="2"/>
  <c r="GJ29" i="2"/>
  <c r="GL29" i="2"/>
  <c r="GN29" i="2"/>
  <c r="AC2" i="6"/>
  <c r="GJ42" i="2"/>
  <c r="GL42" i="2"/>
  <c r="GF42" i="2"/>
  <c r="GG42" i="2" s="1"/>
  <c r="GN42" i="2"/>
  <c r="GH42" i="2"/>
  <c r="GE27" i="2"/>
  <c r="GM27" i="2"/>
  <c r="GB27" i="2"/>
  <c r="GC27" i="2"/>
  <c r="GD27" i="2" s="1"/>
  <c r="GK27" i="2"/>
  <c r="GI27" i="2"/>
  <c r="Y2" i="5"/>
  <c r="F2" i="6"/>
  <c r="GH5" i="2"/>
  <c r="GJ5" i="2"/>
  <c r="GL5" i="2"/>
  <c r="GN5" i="2"/>
  <c r="GF5" i="2"/>
  <c r="GG5" i="2" s="1"/>
  <c r="N2" i="6"/>
  <c r="GL19" i="2"/>
  <c r="GN19" i="2"/>
  <c r="GF19" i="2"/>
  <c r="GG19" i="2" s="1"/>
  <c r="GJ19" i="2"/>
  <c r="GH19" i="2"/>
  <c r="V2" i="6"/>
  <c r="GL30" i="2"/>
  <c r="GH30" i="2"/>
  <c r="GF30" i="2"/>
  <c r="GG30" i="2" s="1"/>
  <c r="GN30" i="2"/>
  <c r="GJ30" i="2"/>
  <c r="AD2" i="6"/>
  <c r="GN43" i="2"/>
  <c r="GF43" i="2"/>
  <c r="GG43" i="2" s="1"/>
  <c r="GH43" i="2"/>
  <c r="GJ43" i="2"/>
  <c r="GL43" i="2"/>
  <c r="GE36" i="2"/>
  <c r="AG2" i="5"/>
  <c r="GI36" i="2"/>
  <c r="GB36" i="2"/>
  <c r="GK36" i="2"/>
  <c r="GM36" i="2"/>
  <c r="GC36" i="2"/>
  <c r="GD36" i="2" s="1"/>
  <c r="G2" i="6"/>
  <c r="GN8" i="2"/>
  <c r="GF8" i="2"/>
  <c r="GG8" i="2" s="1"/>
  <c r="GH8" i="2"/>
  <c r="GJ8" i="2"/>
  <c r="GL8" i="2"/>
  <c r="O2" i="6"/>
  <c r="GJ20" i="2"/>
  <c r="GL20" i="2"/>
  <c r="GF20" i="2"/>
  <c r="GG20" i="2" s="1"/>
  <c r="GN20" i="2"/>
  <c r="GH20" i="2"/>
  <c r="W2" i="6"/>
  <c r="GH33" i="2"/>
  <c r="GJ33" i="2"/>
  <c r="GL33" i="2"/>
  <c r="GF33" i="2"/>
  <c r="GG33" i="2" s="1"/>
  <c r="GN33" i="2"/>
  <c r="AE2" i="6"/>
  <c r="GJ44" i="2"/>
  <c r="GL44" i="2"/>
  <c r="GF44" i="2"/>
  <c r="GG44" i="2" s="1"/>
  <c r="GN44" i="2"/>
  <c r="GH44" i="2"/>
  <c r="GE45" i="2"/>
  <c r="GI45" i="2"/>
  <c r="GK45" i="2"/>
  <c r="GM45" i="2"/>
  <c r="GC45" i="2"/>
  <c r="GD45" i="2" s="1"/>
  <c r="AO2" i="5"/>
  <c r="GB45" i="2"/>
  <c r="P2" i="6"/>
  <c r="GF21" i="2"/>
  <c r="GG21" i="2" s="1"/>
  <c r="GH21" i="2"/>
  <c r="GJ21" i="2"/>
  <c r="GL21" i="2"/>
  <c r="GN21" i="2"/>
  <c r="AF2" i="6"/>
  <c r="GH46" i="2"/>
  <c r="GJ46" i="2"/>
  <c r="GL46" i="2"/>
  <c r="GF46" i="2"/>
  <c r="GG46" i="2" s="1"/>
  <c r="GN46" i="2"/>
  <c r="GE22" i="2"/>
  <c r="GB22" i="2"/>
  <c r="GC22" i="2"/>
  <c r="GD22" i="2" s="1"/>
  <c r="GK22" i="2"/>
  <c r="GI22" i="2"/>
  <c r="U2" i="5"/>
  <c r="GM22" i="2"/>
  <c r="H2" i="6"/>
  <c r="GL9" i="2"/>
  <c r="GF9" i="2"/>
  <c r="GG9" i="2" s="1"/>
  <c r="GN9" i="2"/>
  <c r="GH9" i="2"/>
  <c r="GJ9" i="2"/>
  <c r="X2" i="6"/>
  <c r="GF34" i="2"/>
  <c r="GG34" i="2" s="1"/>
  <c r="GN34" i="2"/>
  <c r="GH34" i="2"/>
  <c r="GJ34" i="2"/>
  <c r="GL34" i="2"/>
  <c r="I2" i="6"/>
  <c r="GH10" i="2"/>
  <c r="GJ10" i="2"/>
  <c r="GL10" i="2"/>
  <c r="GF10" i="2"/>
  <c r="GG10" i="2" s="1"/>
  <c r="GN10" i="2"/>
  <c r="Q2" i="6"/>
  <c r="GN24" i="2"/>
  <c r="GF24" i="2"/>
  <c r="GG24" i="2" s="1"/>
  <c r="GH24" i="2"/>
  <c r="GJ24" i="2"/>
  <c r="GL24" i="2"/>
  <c r="Y2" i="6"/>
  <c r="GL35" i="2"/>
  <c r="GN35" i="2"/>
  <c r="GH35" i="2"/>
  <c r="GJ35" i="2"/>
  <c r="GF35" i="2"/>
  <c r="GG35" i="2" s="1"/>
  <c r="AG2" i="6"/>
  <c r="GN47" i="2"/>
  <c r="GF47" i="2"/>
  <c r="GG47" i="2" s="1"/>
  <c r="GH47" i="2"/>
  <c r="GJ47" i="2"/>
  <c r="GL47" i="2"/>
  <c r="GE31" i="2"/>
  <c r="GK31" i="2"/>
  <c r="GM31" i="2"/>
  <c r="AC2" i="5"/>
  <c r="GB31" i="2"/>
  <c r="GI31" i="2"/>
  <c r="GC31" i="2"/>
  <c r="GD31" i="2" s="1"/>
  <c r="J2" i="6"/>
  <c r="GN11" i="2"/>
  <c r="GF11" i="2"/>
  <c r="GG11" i="2" s="1"/>
  <c r="GH11" i="2"/>
  <c r="GJ11" i="2"/>
  <c r="GL11" i="2"/>
  <c r="R2" i="6"/>
  <c r="GH25" i="2"/>
  <c r="GJ25" i="2"/>
  <c r="GL25" i="2"/>
  <c r="GF25" i="2"/>
  <c r="GG25" i="2" s="1"/>
  <c r="GN25" i="2"/>
  <c r="Z2" i="6"/>
  <c r="GJ37" i="2"/>
  <c r="GL37" i="2"/>
  <c r="GN37" i="2"/>
  <c r="GH37" i="2"/>
  <c r="GF37" i="2"/>
  <c r="GG37" i="2" s="1"/>
  <c r="AH2" i="6"/>
  <c r="GF48" i="2"/>
  <c r="GG48" i="2" s="1"/>
  <c r="GL48" i="2"/>
  <c r="GN48" i="2"/>
  <c r="GH48" i="2"/>
  <c r="GJ48" i="2"/>
  <c r="GE40" i="2"/>
  <c r="GI40" i="2"/>
  <c r="GK40" i="2"/>
  <c r="GM40" i="2"/>
  <c r="GB40" i="2"/>
  <c r="AK2" i="5"/>
  <c r="GC40" i="2"/>
  <c r="GD40" i="2" s="1"/>
  <c r="K2" i="6"/>
  <c r="GN15" i="2"/>
  <c r="GF15" i="2"/>
  <c r="GG15" i="2" s="1"/>
  <c r="GH15" i="2"/>
  <c r="GJ15" i="2"/>
  <c r="GL15" i="2"/>
  <c r="S2" i="6"/>
  <c r="GF26" i="2"/>
  <c r="GG26" i="2" s="1"/>
  <c r="GN26" i="2"/>
  <c r="GJ26" i="2"/>
  <c r="GH26" i="2"/>
  <c r="GL26" i="2"/>
  <c r="AA2" i="6"/>
  <c r="GJ38" i="2"/>
  <c r="GF38" i="2"/>
  <c r="GG38" i="2" s="1"/>
  <c r="GN38" i="2"/>
  <c r="GH38" i="2"/>
  <c r="GL38" i="2"/>
  <c r="GE12" i="2"/>
  <c r="GB12" i="2"/>
  <c r="GC12" i="2"/>
  <c r="GD12" i="2" s="1"/>
  <c r="GI12" i="2"/>
  <c r="GM12" i="2"/>
  <c r="L2" i="5"/>
  <c r="GK12" i="2"/>
  <c r="GE49" i="2"/>
  <c r="GI49" i="2"/>
  <c r="GM49" i="2"/>
  <c r="AS2" i="5"/>
  <c r="GK49" i="2"/>
  <c r="GB49" i="2"/>
  <c r="GC49" i="2"/>
  <c r="GD49" i="2" s="1"/>
</calcChain>
</file>

<file path=xl/sharedStrings.xml><?xml version="1.0" encoding="utf-8"?>
<sst xmlns="http://schemas.openxmlformats.org/spreadsheetml/2006/main" count="1925" uniqueCount="129">
  <si>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</si>
  <si>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</si>
  <si>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</si>
  <si>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</si>
  <si>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</si>
  <si>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</si>
  <si>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</si>
  <si>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</si>
  <si>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</si>
  <si>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</si>
  <si>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</si>
  <si>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</si>
  <si>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</si>
  <si>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</si>
  <si>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</si>
  <si>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</si>
  <si>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</si>
  <si>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</si>
  <si>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</si>
  <si>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</si>
  <si>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</si>
  <si>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</si>
  <si>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</si>
  <si>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</si>
  <si>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</si>
  <si>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</si>
  <si>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</si>
  <si>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</si>
  <si>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</si>
  <si>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</si>
  <si>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</si>
  <si>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</si>
  <si>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</si>
  <si>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</si>
  <si>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</si>
  <si>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</si>
  <si>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</si>
  <si>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</si>
  <si>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</si>
  <si>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</si>
  <si>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</si>
  <si>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</si>
  <si>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</si>
  <si>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</si>
  <si>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</si>
  <si>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</si>
  <si>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</si>
  <si>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</si>
  <si>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</si>
  <si>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</si>
  <si>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</si>
  <si>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</si>
  <si>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</si>
  <si>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</si>
  <si>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external spur</t>
  </si>
  <si>
    <t>Claw 1 internal primary branch</t>
  </si>
  <si>
    <t>Claw 1 internal base + secondary branch</t>
  </si>
  <si>
    <t>Claw 1 internal spur</t>
  </si>
  <si>
    <t>Claw 2 external primary branch</t>
  </si>
  <si>
    <t>Claw 2 external base + secondary branch</t>
  </si>
  <si>
    <t>Claw 2 external spur</t>
  </si>
  <si>
    <t>Claw 2 internal primary branch</t>
  </si>
  <si>
    <t>Claw 2 internal base + secondary branch</t>
  </si>
  <si>
    <t>Claw 2 internal spur</t>
  </si>
  <si>
    <t>Claw 3 external primary branch</t>
  </si>
  <si>
    <t>Claw 3 external base + secondary branch</t>
  </si>
  <si>
    <t>Claw 3 external spur</t>
  </si>
  <si>
    <t>Claw 3 internal primary branch</t>
  </si>
  <si>
    <t>Claw 3 internal base + secondary branch</t>
  </si>
  <si>
    <t>Claw 3 internal spur</t>
  </si>
  <si>
    <t>Claw 4 anterior primary branch</t>
  </si>
  <si>
    <t>Claw 4 anterior base + secondary branch</t>
  </si>
  <si>
    <t>Claw 4 anterior spur</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</si>
  <si>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</si>
  <si>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</si>
  <si>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</si>
  <si>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</si>
  <si>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</si>
  <si>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</si>
  <si>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</si>
  <si>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</si>
  <si>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</si>
  <si>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</si>
  <si>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</si>
  <si>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</si>
  <si>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</si>
  <si>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</si>
  <si>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</si>
  <si>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</si>
  <si>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</si>
  <si>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</si>
  <si>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</si>
  <si>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</si>
  <si>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</si>
  <si>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</si>
  <si>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</si>
  <si>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Both "females" and "males" sheets automatically calculate basic statistics (number of measurements, range, mean and SD). The table with these statistics is placed after the last (30th) specimen. The summary table can be then copied and pasted directly to MS Word.</t>
  </si>
  <si>
    <t>Claw 1 heights</t>
  </si>
  <si>
    <t>Claw 2 heights</t>
  </si>
  <si>
    <t>Claw 3 heights</t>
  </si>
  <si>
    <t>Claw 4 heights</t>
  </si>
  <si>
    <r>
      <t xml:space="preserve">This template can be freely used but each published use must be credited as </t>
    </r>
    <r>
      <rPr>
        <b/>
        <sz val="12"/>
        <rFont val="Calibri"/>
        <family val="2"/>
        <charset val="238"/>
      </rPr>
      <t xml:space="preserve">Morphometric data were handled using the Apochela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</si>
  <si>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Milnesium inceptum</t>
  </si>
  <si>
    <t>JP.010</t>
  </si>
  <si>
    <t>NO</t>
  </si>
  <si>
    <t>Witold Morek</t>
  </si>
  <si>
    <t>30.09.2018</t>
  </si>
  <si>
    <t>JP.010.01</t>
  </si>
  <si>
    <t>JP.010.02</t>
  </si>
  <si>
    <t>JP.010.03</t>
  </si>
  <si>
    <t>JP.010.04</t>
  </si>
  <si>
    <t>JP.010.05</t>
  </si>
  <si>
    <t>JP.010.06</t>
  </si>
  <si>
    <t>JP.010.07</t>
  </si>
  <si>
    <t>JP.010.08</t>
  </si>
  <si>
    <t>JP.010.09</t>
  </si>
  <si>
    <t>JP.010.10</t>
  </si>
  <si>
    <t>JP.010.11</t>
  </si>
  <si>
    <t>JP.010.12</t>
  </si>
  <si>
    <t>JP.010.13</t>
  </si>
  <si>
    <t>JP.010.14</t>
  </si>
  <si>
    <t>JP.010.15</t>
  </si>
  <si>
    <t>sob.</t>
  </si>
  <si>
    <t>niedz.</t>
  </si>
  <si>
    <t>pon.</t>
  </si>
  <si>
    <t>wt.</t>
  </si>
  <si>
    <t>śr.</t>
  </si>
  <si>
    <t>czw.</t>
  </si>
  <si>
    <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</si>
</sst>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63">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164" fontId="13" fillId="0" borderId="0" xfId="0" applyNumberFormat="1" applyFont="1" applyFill="1" applyBorder="1" applyAlignment="1">
      <alignment horizontal="center"/>
    </xf>
    <xf numFmtId="164" fontId="13" fillId="2" borderId="0" xfId="0" applyNumberFormat="1" applyFont="1" applyFill="1" applyBorder="1" applyAlignment="1">
      <alignment horizontal="center"/>
    </xf>
    <xf numFmtId="164" fontId="13" fillId="5" borderId="0" xfId="0" applyNumberFormat="1" applyFont="1" applyFill="1" applyBorder="1" applyAlignment="1">
      <alignment horizontal="center"/>
    </xf>
    <xf numFmtId="0" fontId="4" fillId="0" borderId="7" xfId="0" applyFont="1" applyBorder="1" applyAlignment="1">
      <alignment horizontal="left" vertical="center"/>
    </xf>
    <xf numFmtId="49" fontId="4" fillId="0" borderId="7" xfId="0" applyNumberFormat="1"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1" fillId="0" borderId="7" xfId="0" applyFont="1" applyFill="1" applyBorder="1" applyAlignment="1">
      <alignment horizontal="center"/>
    </xf>
    <xf numFmtId="0" fontId="9" fillId="0" borderId="8" xfId="0" applyFont="1" applyFill="1" applyBorder="1" applyAlignment="1">
      <alignment horizontal="center"/>
    </xf>
    <xf numFmtId="0" fontId="9" fillId="0" borderId="21" xfId="0" applyFont="1" applyFill="1" applyBorder="1" applyAlignment="1">
      <alignment horizontal="center"/>
    </xf>
    <xf numFmtId="9" fontId="11" fillId="0" borderId="7" xfId="2" applyFont="1" applyFill="1" applyBorder="1" applyAlignment="1">
      <alignment horizontal="center" vertical="center"/>
    </xf>
    <xf numFmtId="1" fontId="9" fillId="3" borderId="8" xfId="0" applyNumberFormat="1" applyFont="1" applyFill="1" applyBorder="1" applyAlignment="1">
      <alignment horizontal="center"/>
    </xf>
    <xf numFmtId="1" fontId="9" fillId="3" borderId="21" xfId="0" applyNumberFormat="1" applyFont="1" applyFill="1" applyBorder="1" applyAlignment="1">
      <alignment horizontal="center"/>
    </xf>
    <xf numFmtId="1" fontId="9" fillId="0"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 xfId="0" applyFont="1" applyFill="1" applyBorder="1" applyAlignment="1">
      <alignment horizontal="center"/>
    </xf>
    <xf numFmtId="1" fontId="9" fillId="3" borderId="7"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6" customWidth="1"/>
    <col min="3" max="3" width="115.7109375" customWidth="1"/>
  </cols>
  <sheetData>
    <row r="1" spans="2:3" ht="13.5" thickBot="1" x14ac:dyDescent="0.25"/>
    <row r="2" spans="2:3" ht="19.5" thickBot="1" x14ac:dyDescent="0.25">
      <c r="B2" s="140" t="s">
        <v>42</v>
      </c>
      <c r="C2" s="141"/>
    </row>
    <row r="3" spans="2:3" ht="15.75" x14ac:dyDescent="0.2">
      <c r="B3" s="67">
        <v>1</v>
      </c>
      <c r="C3" s="86" t="s">
        <v>45</v>
      </c>
    </row>
    <row r="4" spans="2:3" ht="63" x14ac:dyDescent="0.2">
      <c r="B4" s="68">
        <v>2</v>
      </c>
      <c r="C4" s="87" t="s">
        <v>47</v>
      </c>
    </row>
    <row r="5" spans="2:3" ht="47.25" x14ac:dyDescent="0.2">
      <c r="B5" s="67">
        <v>3</v>
      </c>
      <c r="C5" s="87" t="s">
        <v>96</v>
      </c>
    </row>
    <row r="6" spans="2:3" ht="47.25" x14ac:dyDescent="0.2">
      <c r="B6" s="68">
        <v>4</v>
      </c>
      <c r="C6" s="87" t="s">
        <v>49</v>
      </c>
    </row>
    <row r="7" spans="2:3" ht="31.5" x14ac:dyDescent="0.2">
      <c r="B7" s="67">
        <v>5</v>
      </c>
      <c r="C7" s="87" t="s">
        <v>48</v>
      </c>
    </row>
    <row r="8" spans="2:3" ht="31.5" x14ac:dyDescent="0.2">
      <c r="B8" s="68">
        <v>6</v>
      </c>
      <c r="C8" s="87" t="s">
        <v>43</v>
      </c>
    </row>
    <row r="9" spans="2:3" ht="31.5" x14ac:dyDescent="0.2">
      <c r="B9" s="67">
        <v>7</v>
      </c>
      <c r="C9" s="88" t="s">
        <v>46</v>
      </c>
    </row>
    <row r="10" spans="2:3" ht="63" x14ac:dyDescent="0.2">
      <c r="B10" s="70">
        <v>8</v>
      </c>
      <c r="C10" s="89" t="s">
        <v>101</v>
      </c>
    </row>
    <row r="11" spans="2:3" ht="16.5" thickBot="1" x14ac:dyDescent="0.25">
      <c r="B11" s="69">
        <v>9</v>
      </c>
      <c r="C11" s="90" t="s">
        <v>44</v>
      </c>
    </row>
  </sheetData>
  <sheetProtection algorithmName="SHA-512" hashValue="/Fo/ssCUuNY0HDq43IhiC7Z8gdezozSViHaQwrjWkLL3obkpH8Rz/vZ/XqDMFUkINrs49rpwpPR18uL01Keexw==" saltValue="J45tE6xWLCW4XRWUrc5JMg=="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02" customWidth="1"/>
    <col min="2" max="2" width="20.42578125" style="102" bestFit="1" customWidth="1"/>
    <col min="3" max="3" width="3.7109375" style="102" customWidth="1"/>
    <col min="4" max="4" width="55.85546875" style="102" customWidth="1"/>
    <col min="5" max="16384" width="8.85546875" style="102"/>
  </cols>
  <sheetData>
    <row r="2" spans="2:4" x14ac:dyDescent="0.3">
      <c r="B2" s="101" t="s">
        <v>50</v>
      </c>
      <c r="D2" s="103" t="s">
        <v>102</v>
      </c>
    </row>
    <row r="3" spans="2:4" x14ac:dyDescent="0.3">
      <c r="B3" s="101" t="s">
        <v>51</v>
      </c>
      <c r="D3" s="104" t="s">
        <v>103</v>
      </c>
    </row>
    <row r="4" spans="2:4" x14ac:dyDescent="0.3">
      <c r="B4" s="101" t="s">
        <v>93</v>
      </c>
      <c r="D4" s="104" t="s">
        <v>104</v>
      </c>
    </row>
    <row r="5" spans="2:4" x14ac:dyDescent="0.3">
      <c r="B5" s="105"/>
      <c r="D5" s="106"/>
    </row>
    <row r="6" spans="2:4" x14ac:dyDescent="0.3">
      <c r="B6" s="101" t="s">
        <v>94</v>
      </c>
      <c r="D6" s="104" t="s">
        <v>105</v>
      </c>
    </row>
    <row r="7" spans="2:4" x14ac:dyDescent="0.3">
      <c r="B7" s="101" t="s">
        <v>95</v>
      </c>
      <c r="D7" s="104" t="s">
        <v>106</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P6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114" customWidth="1"/>
    <col min="4" max="181" width="6.7109375" style="12" customWidth="1"/>
    <col min="182" max="182" width="2.85546875" style="12" customWidth="1"/>
    <col min="183" max="183" width="30.28515625" style="12" bestFit="1" customWidth="1"/>
    <col min="184" max="184" width="3.140625" style="12" bestFit="1" customWidth="1"/>
    <col min="185" max="185" width="6.85546875" style="12" bestFit="1" customWidth="1"/>
    <col min="186" max="186" width="2.42578125" style="12" customWidth="1"/>
    <col min="187" max="187" width="6.85546875" style="12" bestFit="1" customWidth="1"/>
    <col min="188" max="188" width="7.42578125" style="12" bestFit="1" customWidth="1"/>
    <col min="189" max="189" width="2.42578125" style="43" customWidth="1"/>
    <col min="190" max="190" width="7.42578125" style="12" bestFit="1" customWidth="1"/>
    <col min="191" max="191" width="7.5703125" style="12" bestFit="1" customWidth="1"/>
    <col min="192" max="192" width="7.42578125" style="43" bestFit="1" customWidth="1"/>
    <col min="193" max="193" width="7.5703125" style="12" bestFit="1" customWidth="1"/>
    <col min="194" max="194" width="7.28515625" style="43" bestFit="1" customWidth="1"/>
    <col min="195" max="195" width="5.7109375" style="12" bestFit="1" customWidth="1"/>
    <col min="196" max="196" width="7.42578125" style="12" bestFit="1" customWidth="1"/>
    <col min="197" max="16384" width="9.140625" style="12"/>
  </cols>
  <sheetData>
    <row r="1" spans="1:198" x14ac:dyDescent="0.2">
      <c r="A1" s="13" t="s">
        <v>6</v>
      </c>
      <c r="B1" s="146" t="s">
        <v>7</v>
      </c>
      <c r="C1" s="147"/>
      <c r="D1" s="148" t="s">
        <v>107</v>
      </c>
      <c r="E1" s="148"/>
      <c r="F1" s="148" t="s">
        <v>108</v>
      </c>
      <c r="G1" s="148"/>
      <c r="H1" s="148" t="s">
        <v>109</v>
      </c>
      <c r="I1" s="148"/>
      <c r="J1" s="148" t="s">
        <v>110</v>
      </c>
      <c r="K1" s="148"/>
      <c r="L1" s="148" t="s">
        <v>111</v>
      </c>
      <c r="M1" s="148"/>
      <c r="N1" s="148" t="s">
        <v>112</v>
      </c>
      <c r="O1" s="148"/>
      <c r="P1" s="148" t="s">
        <v>113</v>
      </c>
      <c r="Q1" s="148"/>
      <c r="R1" s="148" t="s">
        <v>114</v>
      </c>
      <c r="S1" s="148"/>
      <c r="T1" s="148" t="s">
        <v>115</v>
      </c>
      <c r="U1" s="148"/>
      <c r="V1" s="148" t="s">
        <v>116</v>
      </c>
      <c r="W1" s="148"/>
      <c r="X1" s="148" t="s">
        <v>117</v>
      </c>
      <c r="Y1" s="148"/>
      <c r="Z1" s="148" t="s">
        <v>118</v>
      </c>
      <c r="AA1" s="148"/>
      <c r="AB1" s="148" t="s">
        <v>119</v>
      </c>
      <c r="AC1" s="148"/>
      <c r="AD1" s="148" t="s">
        <v>120</v>
      </c>
      <c r="AE1" s="148"/>
      <c r="AF1" s="148" t="s">
        <v>121</v>
      </c>
      <c r="AG1" s="148"/>
      <c r="AH1" s="143">
        <v>17</v>
      </c>
      <c r="AI1" s="144"/>
      <c r="AJ1" s="143">
        <v>18</v>
      </c>
      <c r="AK1" s="144"/>
      <c r="AL1" s="143">
        <v>19</v>
      </c>
      <c r="AM1" s="144"/>
      <c r="AN1" s="143">
        <v>20</v>
      </c>
      <c r="AO1" s="144"/>
      <c r="AP1" s="143">
        <v>21</v>
      </c>
      <c r="AQ1" s="144"/>
      <c r="AR1" s="143">
        <v>22</v>
      </c>
      <c r="AS1" s="144"/>
      <c r="AT1" s="143">
        <v>23</v>
      </c>
      <c r="AU1" s="144"/>
      <c r="AV1" s="143">
        <v>24</v>
      </c>
      <c r="AW1" s="144"/>
      <c r="AX1" s="143">
        <v>25</v>
      </c>
      <c r="AY1" s="144"/>
      <c r="AZ1" s="143">
        <v>26</v>
      </c>
      <c r="BA1" s="144"/>
      <c r="BB1" s="143">
        <v>27</v>
      </c>
      <c r="BC1" s="144"/>
      <c r="BD1" s="143">
        <v>28</v>
      </c>
      <c r="BE1" s="144"/>
      <c r="BF1" s="143">
        <v>29</v>
      </c>
      <c r="BG1" s="144"/>
      <c r="BH1" s="143">
        <v>30</v>
      </c>
      <c r="BI1" s="144"/>
      <c r="BJ1" s="143">
        <v>31</v>
      </c>
      <c r="BK1" s="144"/>
      <c r="BL1" s="143">
        <v>32</v>
      </c>
      <c r="BM1" s="144"/>
      <c r="BN1" s="143">
        <v>33</v>
      </c>
      <c r="BO1" s="144"/>
      <c r="BP1" s="143">
        <v>34</v>
      </c>
      <c r="BQ1" s="144"/>
      <c r="BR1" s="143">
        <v>35</v>
      </c>
      <c r="BS1" s="144"/>
      <c r="BT1" s="143">
        <v>36</v>
      </c>
      <c r="BU1" s="144"/>
      <c r="BV1" s="143">
        <v>37</v>
      </c>
      <c r="BW1" s="144"/>
      <c r="BX1" s="143">
        <v>38</v>
      </c>
      <c r="BY1" s="144"/>
      <c r="BZ1" s="143">
        <v>39</v>
      </c>
      <c r="CA1" s="144"/>
      <c r="CB1" s="143">
        <v>40</v>
      </c>
      <c r="CC1" s="144"/>
      <c r="CD1" s="143">
        <v>41</v>
      </c>
      <c r="CE1" s="144"/>
      <c r="CF1" s="143">
        <v>42</v>
      </c>
      <c r="CG1" s="144"/>
      <c r="CH1" s="143">
        <v>43</v>
      </c>
      <c r="CI1" s="144"/>
      <c r="CJ1" s="143">
        <v>44</v>
      </c>
      <c r="CK1" s="144"/>
      <c r="CL1" s="143">
        <v>45</v>
      </c>
      <c r="CM1" s="144"/>
      <c r="CN1" s="143">
        <v>46</v>
      </c>
      <c r="CO1" s="144"/>
      <c r="CP1" s="143">
        <v>47</v>
      </c>
      <c r="CQ1" s="144"/>
      <c r="CR1" s="143">
        <v>48</v>
      </c>
      <c r="CS1" s="144"/>
      <c r="CT1" s="143">
        <v>49</v>
      </c>
      <c r="CU1" s="144"/>
      <c r="CV1" s="143">
        <v>50</v>
      </c>
      <c r="CW1" s="144"/>
      <c r="CX1" s="143">
        <v>51</v>
      </c>
      <c r="CY1" s="144"/>
      <c r="CZ1" s="143">
        <v>52</v>
      </c>
      <c r="DA1" s="144"/>
      <c r="DB1" s="143">
        <v>53</v>
      </c>
      <c r="DC1" s="144"/>
      <c r="DD1" s="143">
        <v>54</v>
      </c>
      <c r="DE1" s="144"/>
      <c r="DF1" s="143">
        <v>55</v>
      </c>
      <c r="DG1" s="144"/>
      <c r="DH1" s="143">
        <v>56</v>
      </c>
      <c r="DI1" s="144"/>
      <c r="DJ1" s="143">
        <v>57</v>
      </c>
      <c r="DK1" s="144"/>
      <c r="DL1" s="143">
        <v>58</v>
      </c>
      <c r="DM1" s="144"/>
      <c r="DN1" s="143">
        <v>59</v>
      </c>
      <c r="DO1" s="144"/>
      <c r="DP1" s="143">
        <v>60</v>
      </c>
      <c r="DQ1" s="144"/>
      <c r="DR1" s="143">
        <v>61</v>
      </c>
      <c r="DS1" s="144"/>
      <c r="DT1" s="143">
        <v>62</v>
      </c>
      <c r="DU1" s="144"/>
      <c r="DV1" s="143">
        <v>63</v>
      </c>
      <c r="DW1" s="144"/>
      <c r="DX1" s="143">
        <v>64</v>
      </c>
      <c r="DY1" s="144"/>
      <c r="DZ1" s="143">
        <v>65</v>
      </c>
      <c r="EA1" s="144"/>
      <c r="EB1" s="143">
        <v>66</v>
      </c>
      <c r="EC1" s="144"/>
      <c r="ED1" s="143">
        <v>67</v>
      </c>
      <c r="EE1" s="144"/>
      <c r="EF1" s="143">
        <v>68</v>
      </c>
      <c r="EG1" s="144"/>
      <c r="EH1" s="143">
        <v>69</v>
      </c>
      <c r="EI1" s="144"/>
      <c r="EJ1" s="143">
        <v>70</v>
      </c>
      <c r="EK1" s="144"/>
      <c r="EL1" s="143">
        <v>71</v>
      </c>
      <c r="EM1" s="144"/>
      <c r="EN1" s="143">
        <v>72</v>
      </c>
      <c r="EO1" s="144"/>
      <c r="EP1" s="143">
        <v>73</v>
      </c>
      <c r="EQ1" s="144"/>
      <c r="ER1" s="143">
        <v>74</v>
      </c>
      <c r="ES1" s="144"/>
      <c r="ET1" s="143">
        <v>75</v>
      </c>
      <c r="EU1" s="144"/>
      <c r="EV1" s="143">
        <v>76</v>
      </c>
      <c r="EW1" s="144"/>
      <c r="EX1" s="143">
        <v>77</v>
      </c>
      <c r="EY1" s="144"/>
      <c r="EZ1" s="143">
        <v>78</v>
      </c>
      <c r="FA1" s="144"/>
      <c r="FB1" s="143">
        <v>79</v>
      </c>
      <c r="FC1" s="144"/>
      <c r="FD1" s="143">
        <v>80</v>
      </c>
      <c r="FE1" s="144"/>
      <c r="FF1" s="143">
        <v>81</v>
      </c>
      <c r="FG1" s="144"/>
      <c r="FH1" s="143">
        <v>82</v>
      </c>
      <c r="FI1" s="144"/>
      <c r="FJ1" s="143">
        <v>83</v>
      </c>
      <c r="FK1" s="144"/>
      <c r="FL1" s="143">
        <v>84</v>
      </c>
      <c r="FM1" s="144"/>
      <c r="FN1" s="143">
        <v>85</v>
      </c>
      <c r="FO1" s="144"/>
      <c r="FP1" s="143">
        <v>86</v>
      </c>
      <c r="FQ1" s="144"/>
      <c r="FR1" s="114"/>
      <c r="FS1" s="114"/>
      <c r="FT1" s="114"/>
      <c r="FU1" s="114"/>
      <c r="FV1" s="114"/>
      <c r="FW1" s="114"/>
      <c r="FX1" s="114"/>
      <c r="FY1" s="114"/>
      <c r="GA1" s="157" t="s">
        <v>8</v>
      </c>
      <c r="GB1" s="159" t="s">
        <v>2</v>
      </c>
      <c r="GC1" s="149" t="s">
        <v>9</v>
      </c>
      <c r="GD1" s="149"/>
      <c r="GE1" s="149"/>
      <c r="GF1" s="149"/>
      <c r="GG1" s="149"/>
      <c r="GH1" s="154"/>
      <c r="GI1" s="155" t="s">
        <v>0</v>
      </c>
      <c r="GJ1" s="156"/>
      <c r="GK1" s="149" t="s">
        <v>1</v>
      </c>
      <c r="GL1" s="150"/>
      <c r="GM1" s="149" t="s">
        <v>10</v>
      </c>
      <c r="GN1" s="149"/>
    </row>
    <row r="2" spans="1:198" x14ac:dyDescent="0.2">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J2" s="130" t="s">
        <v>4</v>
      </c>
      <c r="BK2" s="23" t="s">
        <v>122</v>
      </c>
      <c r="BL2" s="130" t="s">
        <v>4</v>
      </c>
      <c r="BM2" s="23" t="s">
        <v>122</v>
      </c>
      <c r="BN2" s="130" t="s">
        <v>4</v>
      </c>
      <c r="BO2" s="23" t="s">
        <v>122</v>
      </c>
      <c r="BP2" s="130" t="s">
        <v>4</v>
      </c>
      <c r="BQ2" s="23" t="s">
        <v>122</v>
      </c>
      <c r="BR2" s="130" t="s">
        <v>4</v>
      </c>
      <c r="BS2" s="23" t="s">
        <v>122</v>
      </c>
      <c r="BT2" s="130" t="s">
        <v>4</v>
      </c>
      <c r="BU2" s="23" t="s">
        <v>122</v>
      </c>
      <c r="BV2" s="130" t="s">
        <v>4</v>
      </c>
      <c r="BW2" s="23" t="s">
        <v>122</v>
      </c>
      <c r="BX2" s="130" t="s">
        <v>4</v>
      </c>
      <c r="BY2" s="23" t="s">
        <v>123</v>
      </c>
      <c r="BZ2" s="130" t="s">
        <v>4</v>
      </c>
      <c r="CA2" s="23" t="s">
        <v>123</v>
      </c>
      <c r="CB2" s="130" t="s">
        <v>4</v>
      </c>
      <c r="CC2" s="23" t="s">
        <v>123</v>
      </c>
      <c r="CD2" s="130" t="s">
        <v>4</v>
      </c>
      <c r="CE2" s="23" t="s">
        <v>123</v>
      </c>
      <c r="CF2" s="130" t="s">
        <v>4</v>
      </c>
      <c r="CG2" s="23" t="s">
        <v>123</v>
      </c>
      <c r="CH2" s="130" t="s">
        <v>4</v>
      </c>
      <c r="CI2" s="23" t="s">
        <v>123</v>
      </c>
      <c r="CJ2" s="130" t="s">
        <v>4</v>
      </c>
      <c r="CK2" s="23" t="s">
        <v>123</v>
      </c>
      <c r="CL2" s="130" t="s">
        <v>4</v>
      </c>
      <c r="CM2" s="23" t="s">
        <v>124</v>
      </c>
      <c r="CN2" s="130" t="s">
        <v>4</v>
      </c>
      <c r="CO2" s="23" t="s">
        <v>124</v>
      </c>
      <c r="CP2" s="130" t="s">
        <v>4</v>
      </c>
      <c r="CQ2" s="23" t="s">
        <v>124</v>
      </c>
      <c r="CR2" s="130" t="s">
        <v>4</v>
      </c>
      <c r="CS2" s="23" t="s">
        <v>124</v>
      </c>
      <c r="CT2" s="130" t="s">
        <v>4</v>
      </c>
      <c r="CU2" s="23" t="s">
        <v>124</v>
      </c>
      <c r="CV2" s="130" t="s">
        <v>4</v>
      </c>
      <c r="CW2" s="23" t="s">
        <v>124</v>
      </c>
      <c r="CX2" s="130" t="s">
        <v>4</v>
      </c>
      <c r="CY2" s="23" t="s">
        <v>124</v>
      </c>
      <c r="CZ2" s="130" t="s">
        <v>4</v>
      </c>
      <c r="DA2" s="23" t="s">
        <v>125</v>
      </c>
      <c r="DB2" s="130" t="s">
        <v>4</v>
      </c>
      <c r="DC2" s="23" t="s">
        <v>125</v>
      </c>
      <c r="DD2" s="130" t="s">
        <v>4</v>
      </c>
      <c r="DE2" s="23" t="s">
        <v>125</v>
      </c>
      <c r="DF2" s="130" t="s">
        <v>4</v>
      </c>
      <c r="DG2" s="23" t="s">
        <v>125</v>
      </c>
      <c r="DH2" s="130" t="s">
        <v>4</v>
      </c>
      <c r="DI2" s="23" t="s">
        <v>125</v>
      </c>
      <c r="DJ2" s="130" t="s">
        <v>4</v>
      </c>
      <c r="DK2" s="23" t="s">
        <v>125</v>
      </c>
      <c r="DL2" s="130" t="s">
        <v>4</v>
      </c>
      <c r="DM2" s="23" t="s">
        <v>125</v>
      </c>
      <c r="DN2" s="130" t="s">
        <v>4</v>
      </c>
      <c r="DO2" s="23" t="s">
        <v>126</v>
      </c>
      <c r="DP2" s="130" t="s">
        <v>4</v>
      </c>
      <c r="DQ2" s="23" t="s">
        <v>126</v>
      </c>
      <c r="DR2" s="130" t="s">
        <v>4</v>
      </c>
      <c r="DS2" s="23" t="s">
        <v>126</v>
      </c>
      <c r="DT2" s="130" t="s">
        <v>4</v>
      </c>
      <c r="DU2" s="23" t="s">
        <v>126</v>
      </c>
      <c r="DV2" s="130" t="s">
        <v>4</v>
      </c>
      <c r="DW2" s="23" t="s">
        <v>126</v>
      </c>
      <c r="DX2" s="130" t="s">
        <v>4</v>
      </c>
      <c r="DY2" s="23" t="s">
        <v>126</v>
      </c>
      <c r="DZ2" s="130" t="s">
        <v>4</v>
      </c>
      <c r="EA2" s="23" t="s">
        <v>126</v>
      </c>
      <c r="EB2" s="130" t="s">
        <v>4</v>
      </c>
      <c r="EC2" s="23" t="s">
        <v>127</v>
      </c>
      <c r="ED2" s="130" t="s">
        <v>4</v>
      </c>
      <c r="EE2" s="23" t="s">
        <v>127</v>
      </c>
      <c r="EF2" s="130" t="s">
        <v>4</v>
      </c>
      <c r="EG2" s="23" t="s">
        <v>127</v>
      </c>
      <c r="EH2" s="130" t="s">
        <v>4</v>
      </c>
      <c r="EI2" s="23" t="s">
        <v>127</v>
      </c>
      <c r="EJ2" s="130" t="s">
        <v>4</v>
      </c>
      <c r="EK2" s="23" t="s">
        <v>127</v>
      </c>
      <c r="EL2" s="130" t="s">
        <v>4</v>
      </c>
      <c r="EM2" s="23" t="s">
        <v>127</v>
      </c>
      <c r="EN2" s="130" t="s">
        <v>4</v>
      </c>
      <c r="EO2" s="23" t="s">
        <v>127</v>
      </c>
      <c r="EP2" s="130" t="s">
        <v>4</v>
      </c>
      <c r="EQ2" s="23" t="s">
        <v>128</v>
      </c>
      <c r="ER2" s="130" t="s">
        <v>4</v>
      </c>
      <c r="ES2" s="23" t="s">
        <v>128</v>
      </c>
      <c r="ET2" s="130" t="s">
        <v>4</v>
      </c>
      <c r="EU2" s="23" t="s">
        <v>128</v>
      </c>
      <c r="EV2" s="130" t="s">
        <v>4</v>
      </c>
      <c r="EW2" s="23" t="s">
        <v>128</v>
      </c>
      <c r="EX2" s="130" t="s">
        <v>4</v>
      </c>
      <c r="EY2" s="23" t="s">
        <v>128</v>
      </c>
      <c r="EZ2" s="130" t="s">
        <v>4</v>
      </c>
      <c r="FA2" s="23" t="s">
        <v>128</v>
      </c>
      <c r="FB2" s="130" t="s">
        <v>4</v>
      </c>
      <c r="FC2" s="23" t="s">
        <v>128</v>
      </c>
      <c r="FD2" s="130" t="s">
        <v>4</v>
      </c>
      <c r="FE2" s="23" t="s">
        <v>122</v>
      </c>
      <c r="FF2" s="130" t="s">
        <v>4</v>
      </c>
      <c r="FG2" s="23" t="s">
        <v>122</v>
      </c>
      <c r="FH2" s="130" t="s">
        <v>4</v>
      </c>
      <c r="FI2" s="23" t="s">
        <v>122</v>
      </c>
      <c r="FJ2" s="130" t="s">
        <v>4</v>
      </c>
      <c r="FK2" s="23" t="s">
        <v>122</v>
      </c>
      <c r="FL2" s="130" t="s">
        <v>4</v>
      </c>
      <c r="FM2" s="23" t="s">
        <v>122</v>
      </c>
      <c r="FN2" s="130" t="s">
        <v>4</v>
      </c>
      <c r="FO2" s="23" t="s">
        <v>122</v>
      </c>
      <c r="FP2" s="130" t="s">
        <v>4</v>
      </c>
      <c r="FQ2" s="23" t="s">
        <v>122</v>
      </c>
      <c r="FR2" s="131"/>
      <c r="FS2" s="131"/>
      <c r="FT2" s="131"/>
      <c r="FU2" s="131"/>
      <c r="FV2" s="131"/>
      <c r="FW2" s="131"/>
      <c r="FX2" s="131"/>
      <c r="FY2" s="131"/>
      <c r="GA2" s="158"/>
      <c r="GB2" s="160"/>
      <c r="GC2" s="151" t="s">
        <v>4</v>
      </c>
      <c r="GD2" s="151"/>
      <c r="GE2" s="151"/>
      <c r="GF2" s="152" t="s">
        <v>3</v>
      </c>
      <c r="GG2" s="152"/>
      <c r="GH2" s="153"/>
      <c r="GI2" s="44" t="s">
        <v>4</v>
      </c>
      <c r="GJ2" s="42" t="s">
        <v>3</v>
      </c>
      <c r="GK2" s="1" t="s">
        <v>4</v>
      </c>
      <c r="GL2" s="2" t="s">
        <v>3</v>
      </c>
      <c r="GM2" s="1" t="s">
        <v>4</v>
      </c>
      <c r="GN2" s="3" t="s">
        <v>3</v>
      </c>
    </row>
    <row r="3" spans="1:198" x14ac:dyDescent="0.2">
      <c r="A3" s="16" t="s">
        <v>11</v>
      </c>
      <c r="B3" s="82"/>
      <c r="C3" s="107" t="str">
        <f>IF(AND((B3&gt;0),(B$7&gt;0)),(B3/B$7*100),"")</f>
        <v/>
      </c>
      <c r="D3" s="34">
        <v>804</v>
      </c>
      <c r="E3" s="35">
        <f>IF(AND((D3&gt;0),(D$7&gt;0)),(D3/D$7*100),"")</f>
        <v>1736.5010799136069</v>
      </c>
      <c r="F3" s="34">
        <v>735</v>
      </c>
      <c r="G3" s="35">
        <f>IF(AND((F3&gt;0),(F$7&gt;0)),(F3/F$7*100),"")</f>
        <v>1685.7798165137613</v>
      </c>
      <c r="H3" s="34">
        <v>851</v>
      </c>
      <c r="I3" s="35">
        <f>IF(AND((H3&gt;0),(H$7&gt;0)),(H3/H$7*100),"")</f>
        <v>1678.5009861932938</v>
      </c>
      <c r="J3" s="34">
        <v>886</v>
      </c>
      <c r="K3" s="35">
        <f>IF(AND((J3&gt;0),(J$7&gt;0)),(J3/J$7*100),"")</f>
        <v>1747.5345167652858</v>
      </c>
      <c r="L3" s="34">
        <v>791</v>
      </c>
      <c r="M3" s="35">
        <f>IF(AND((L3&gt;0),(L$7&gt;0)),(L3/L$7*100),"")</f>
        <v>1701.0752688172045</v>
      </c>
      <c r="N3" s="34">
        <v>762</v>
      </c>
      <c r="O3" s="35">
        <f>IF(AND((N3&gt;0),(N$7&gt;0)),(N3/N$7*100),"")</f>
        <v>1739.7260273972602</v>
      </c>
      <c r="P3" s="34">
        <v>748</v>
      </c>
      <c r="Q3" s="35">
        <f>IF(AND((P3&gt;0),(P$7&gt;0)),(P3/P$7*100),"")</f>
        <v>1700</v>
      </c>
      <c r="R3" s="34">
        <v>762</v>
      </c>
      <c r="S3" s="35">
        <f>IF(AND((R3&gt;0),(R$7&gt;0)),(R3/R$7*100),"")</f>
        <v>1716.2162162162163</v>
      </c>
      <c r="T3" s="34">
        <v>772</v>
      </c>
      <c r="U3" s="35">
        <f>IF(AND((T3&gt;0),(T$7&gt;0)),(T3/T$7*100),"")</f>
        <v>1646.0554371002131</v>
      </c>
      <c r="V3" s="34">
        <v>604</v>
      </c>
      <c r="W3" s="35">
        <f>IF(AND((V3&gt;0),(V$7&gt;0)),(V3/V$7*100),"")</f>
        <v>1444.9760765550241</v>
      </c>
      <c r="X3" s="34">
        <v>537</v>
      </c>
      <c r="Y3" s="35">
        <f>IF(AND((X3&gt;0),(X$7&gt;0)),(X3/X$7*100),"")</f>
        <v>1543.1034482758623</v>
      </c>
      <c r="Z3" s="34">
        <v>558</v>
      </c>
      <c r="AA3" s="35">
        <f>IF(AND((Z3&gt;0),(Z$7&gt;0)),(Z3/Z$7*100),"")</f>
        <v>1532.967032967033</v>
      </c>
      <c r="AB3" s="34">
        <v>540</v>
      </c>
      <c r="AC3" s="35">
        <f>IF(AND((AB3&gt;0),(AB$7&gt;0)),(AB3/AB$7*100),"")</f>
        <v>1504.1782729805013</v>
      </c>
      <c r="AD3" s="34">
        <v>674</v>
      </c>
      <c r="AE3" s="35">
        <f>IF(AND((AD3&gt;0),(AD$7&gt;0)),(AD3/AD$7*100),"")</f>
        <v>1412.9979035639412</v>
      </c>
      <c r="AF3" s="34">
        <v>394</v>
      </c>
      <c r="AG3" s="35">
        <f>IF(AND((AF3&gt;0),(AF$7&gt;0)),(AF3/AF$7*100),"")</f>
        <v>1492.4242424242425</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4"/>
      <c r="BK3" s="35" t="str">
        <f t="shared" ref="BK3" si="0">IF(AND((BJ3&gt;0),(BJ$7&gt;0)),(BJ3/BJ$7*100),"")</f>
        <v/>
      </c>
      <c r="BL3" s="34"/>
      <c r="BM3" s="35" t="str">
        <f t="shared" ref="BM3" si="1">IF(AND((BL3&gt;0),(BL$7&gt;0)),(BL3/BL$7*100),"")</f>
        <v/>
      </c>
      <c r="BN3" s="34"/>
      <c r="BO3" s="35" t="str">
        <f t="shared" ref="BO3" si="2">IF(AND((BN3&gt;0),(BN$7&gt;0)),(BN3/BN$7*100),"")</f>
        <v/>
      </c>
      <c r="BP3" s="34"/>
      <c r="BQ3" s="35" t="str">
        <f t="shared" ref="BQ3" si="3">IF(AND((BP3&gt;0),(BP$7&gt;0)),(BP3/BP$7*100),"")</f>
        <v/>
      </c>
      <c r="BR3" s="34"/>
      <c r="BS3" s="35" t="str">
        <f t="shared" ref="BS3" si="4">IF(AND((BR3&gt;0),(BR$7&gt;0)),(BR3/BR$7*100),"")</f>
        <v/>
      </c>
      <c r="BT3" s="34"/>
      <c r="BU3" s="35" t="str">
        <f t="shared" ref="BU3" si="5">IF(AND((BT3&gt;0),(BT$7&gt;0)),(BT3/BT$7*100),"")</f>
        <v/>
      </c>
      <c r="BV3" s="34"/>
      <c r="BW3" s="35" t="str">
        <f t="shared" ref="BW3" si="6">IF(AND((BV3&gt;0),(BV$7&gt;0)),(BV3/BV$7*100),"")</f>
        <v/>
      </c>
      <c r="BX3" s="34"/>
      <c r="BY3" s="35" t="str">
        <f t="shared" ref="BY3" si="7">IF(AND((BX3&gt;0),(BX$7&gt;0)),(BX3/BX$7*100),"")</f>
        <v/>
      </c>
      <c r="BZ3" s="34"/>
      <c r="CA3" s="35" t="str">
        <f t="shared" ref="CA3" si="8">IF(AND((BZ3&gt;0),(BZ$7&gt;0)),(BZ3/BZ$7*100),"")</f>
        <v/>
      </c>
      <c r="CB3" s="34"/>
      <c r="CC3" s="35" t="str">
        <f t="shared" ref="CC3" si="9">IF(AND((CB3&gt;0),(CB$7&gt;0)),(CB3/CB$7*100),"")</f>
        <v/>
      </c>
      <c r="CD3" s="34"/>
      <c r="CE3" s="35" t="str">
        <f t="shared" ref="CE3" si="10">IF(AND((CD3&gt;0),(CD$7&gt;0)),(CD3/CD$7*100),"")</f>
        <v/>
      </c>
      <c r="CF3" s="34"/>
      <c r="CG3" s="35" t="str">
        <f t="shared" ref="CG3" si="11">IF(AND((CF3&gt;0),(CF$7&gt;0)),(CF3/CF$7*100),"")</f>
        <v/>
      </c>
      <c r="CH3" s="34"/>
      <c r="CI3" s="35" t="str">
        <f t="shared" ref="CI3" si="12">IF(AND((CH3&gt;0),(CH$7&gt;0)),(CH3/CH$7*100),"")</f>
        <v/>
      </c>
      <c r="CJ3" s="34"/>
      <c r="CK3" s="35" t="str">
        <f t="shared" ref="CK3" si="13">IF(AND((CJ3&gt;0),(CJ$7&gt;0)),(CJ3/CJ$7*100),"")</f>
        <v/>
      </c>
      <c r="CL3" s="34"/>
      <c r="CM3" s="35" t="str">
        <f t="shared" ref="CM3" si="14">IF(AND((CL3&gt;0),(CL$7&gt;0)),(CL3/CL$7*100),"")</f>
        <v/>
      </c>
      <c r="CN3" s="34"/>
      <c r="CO3" s="35" t="str">
        <f t="shared" ref="CO3" si="15">IF(AND((CN3&gt;0),(CN$7&gt;0)),(CN3/CN$7*100),"")</f>
        <v/>
      </c>
      <c r="CP3" s="34"/>
      <c r="CQ3" s="35" t="str">
        <f t="shared" ref="CQ3" si="16">IF(AND((CP3&gt;0),(CP$7&gt;0)),(CP3/CP$7*100),"")</f>
        <v/>
      </c>
      <c r="CR3" s="34"/>
      <c r="CS3" s="35" t="str">
        <f t="shared" ref="CS3" si="17">IF(AND((CR3&gt;0),(CR$7&gt;0)),(CR3/CR$7*100),"")</f>
        <v/>
      </c>
      <c r="CT3" s="34"/>
      <c r="CU3" s="35" t="str">
        <f t="shared" ref="CU3" si="18">IF(AND((CT3&gt;0),(CT$7&gt;0)),(CT3/CT$7*100),"")</f>
        <v/>
      </c>
      <c r="CV3" s="34"/>
      <c r="CW3" s="35" t="str">
        <f t="shared" ref="CW3" si="19">IF(AND((CV3&gt;0),(CV$7&gt;0)),(CV3/CV$7*100),"")</f>
        <v/>
      </c>
      <c r="CX3" s="34"/>
      <c r="CY3" s="35" t="str">
        <f t="shared" ref="CY3" si="20">IF(AND((CX3&gt;0),(CX$7&gt;0)),(CX3/CX$7*100),"")</f>
        <v/>
      </c>
      <c r="CZ3" s="34"/>
      <c r="DA3" s="35" t="str">
        <f t="shared" ref="DA3" si="21">IF(AND((CZ3&gt;0),(CZ$7&gt;0)),(CZ3/CZ$7*100),"")</f>
        <v/>
      </c>
      <c r="DB3" s="34"/>
      <c r="DC3" s="35" t="str">
        <f t="shared" ref="DC3" si="22">IF(AND((DB3&gt;0),(DB$7&gt;0)),(DB3/DB$7*100),"")</f>
        <v/>
      </c>
      <c r="DD3" s="34"/>
      <c r="DE3" s="35" t="str">
        <f t="shared" ref="DE3" si="23">IF(AND((DD3&gt;0),(DD$7&gt;0)),(DD3/DD$7*100),"")</f>
        <v/>
      </c>
      <c r="DF3" s="34"/>
      <c r="DG3" s="35" t="str">
        <f t="shared" ref="DG3" si="24">IF(AND((DF3&gt;0),(DF$7&gt;0)),(DF3/DF$7*100),"")</f>
        <v/>
      </c>
      <c r="DH3" s="34"/>
      <c r="DI3" s="35" t="str">
        <f t="shared" ref="DI3" si="25">IF(AND((DH3&gt;0),(DH$7&gt;0)),(DH3/DH$7*100),"")</f>
        <v/>
      </c>
      <c r="DJ3" s="34"/>
      <c r="DK3" s="35" t="str">
        <f t="shared" ref="DK3" si="26">IF(AND((DJ3&gt;0),(DJ$7&gt;0)),(DJ3/DJ$7*100),"")</f>
        <v/>
      </c>
      <c r="DL3" s="34"/>
      <c r="DM3" s="35" t="str">
        <f t="shared" ref="DM3" si="27">IF(AND((DL3&gt;0),(DL$7&gt;0)),(DL3/DL$7*100),"")</f>
        <v/>
      </c>
      <c r="DN3" s="34"/>
      <c r="DO3" s="35" t="str">
        <f t="shared" ref="DO3" si="28">IF(AND((DN3&gt;0),(DN$7&gt;0)),(DN3/DN$7*100),"")</f>
        <v/>
      </c>
      <c r="DP3" s="34"/>
      <c r="DQ3" s="35" t="str">
        <f t="shared" ref="DQ3" si="29">IF(AND((DP3&gt;0),(DP$7&gt;0)),(DP3/DP$7*100),"")</f>
        <v/>
      </c>
      <c r="DR3" s="34"/>
      <c r="DS3" s="35" t="str">
        <f t="shared" ref="DS3" si="30">IF(AND((DR3&gt;0),(DR$7&gt;0)),(DR3/DR$7*100),"")</f>
        <v/>
      </c>
      <c r="DT3" s="34"/>
      <c r="DU3" s="35" t="str">
        <f t="shared" ref="DU3" si="31">IF(AND((DT3&gt;0),(DT$7&gt;0)),(DT3/DT$7*100),"")</f>
        <v/>
      </c>
      <c r="DV3" s="34"/>
      <c r="DW3" s="35" t="str">
        <f t="shared" ref="DW3" si="32">IF(AND((DV3&gt;0),(DV$7&gt;0)),(DV3/DV$7*100),"")</f>
        <v/>
      </c>
      <c r="DX3" s="34"/>
      <c r="DY3" s="35" t="str">
        <f t="shared" ref="DY3" si="33">IF(AND((DX3&gt;0),(DX$7&gt;0)),(DX3/DX$7*100),"")</f>
        <v/>
      </c>
      <c r="DZ3" s="34"/>
      <c r="EA3" s="35" t="str">
        <f t="shared" ref="EA3" si="34">IF(AND((DZ3&gt;0),(DZ$7&gt;0)),(DZ3/DZ$7*100),"")</f>
        <v/>
      </c>
      <c r="EB3" s="34"/>
      <c r="EC3" s="35" t="str">
        <f t="shared" ref="EC3" si="35">IF(AND((EB3&gt;0),(EB$7&gt;0)),(EB3/EB$7*100),"")</f>
        <v/>
      </c>
      <c r="ED3" s="34"/>
      <c r="EE3" s="35" t="str">
        <f t="shared" ref="EE3" si="36">IF(AND((ED3&gt;0),(ED$7&gt;0)),(ED3/ED$7*100),"")</f>
        <v/>
      </c>
      <c r="EF3" s="34"/>
      <c r="EG3" s="35" t="str">
        <f t="shared" ref="EG3" si="37">IF(AND((EF3&gt;0),(EF$7&gt;0)),(EF3/EF$7*100),"")</f>
        <v/>
      </c>
      <c r="EH3" s="34"/>
      <c r="EI3" s="35" t="str">
        <f t="shared" ref="EI3" si="38">IF(AND((EH3&gt;0),(EH$7&gt;0)),(EH3/EH$7*100),"")</f>
        <v/>
      </c>
      <c r="EJ3" s="34"/>
      <c r="EK3" s="35" t="str">
        <f t="shared" ref="EK3" si="39">IF(AND((EJ3&gt;0),(EJ$7&gt;0)),(EJ3/EJ$7*100),"")</f>
        <v/>
      </c>
      <c r="EL3" s="34"/>
      <c r="EM3" s="35" t="str">
        <f t="shared" ref="EM3" si="40">IF(AND((EL3&gt;0),(EL$7&gt;0)),(EL3/EL$7*100),"")</f>
        <v/>
      </c>
      <c r="EN3" s="34"/>
      <c r="EO3" s="35" t="str">
        <f t="shared" ref="EO3" si="41">IF(AND((EN3&gt;0),(EN$7&gt;0)),(EN3/EN$7*100),"")</f>
        <v/>
      </c>
      <c r="EP3" s="34"/>
      <c r="EQ3" s="35" t="str">
        <f t="shared" ref="EQ3" si="42">IF(AND((EP3&gt;0),(EP$7&gt;0)),(EP3/EP$7*100),"")</f>
        <v/>
      </c>
      <c r="ER3" s="34"/>
      <c r="ES3" s="35" t="str">
        <f t="shared" ref="ES3" si="43">IF(AND((ER3&gt;0),(ER$7&gt;0)),(ER3/ER$7*100),"")</f>
        <v/>
      </c>
      <c r="ET3" s="34"/>
      <c r="EU3" s="35" t="str">
        <f t="shared" ref="EU3" si="44">IF(AND((ET3&gt;0),(ET$7&gt;0)),(ET3/ET$7*100),"")</f>
        <v/>
      </c>
      <c r="EV3" s="34"/>
      <c r="EW3" s="35" t="str">
        <f t="shared" ref="EW3" si="45">IF(AND((EV3&gt;0),(EV$7&gt;0)),(EV3/EV$7*100),"")</f>
        <v/>
      </c>
      <c r="EX3" s="34"/>
      <c r="EY3" s="35" t="str">
        <f t="shared" ref="EY3" si="46">IF(AND((EX3&gt;0),(EX$7&gt;0)),(EX3/EX$7*100),"")</f>
        <v/>
      </c>
      <c r="EZ3" s="34"/>
      <c r="FA3" s="35" t="str">
        <f t="shared" ref="FA3" si="47">IF(AND((EZ3&gt;0),(EZ$7&gt;0)),(EZ3/EZ$7*100),"")</f>
        <v/>
      </c>
      <c r="FB3" s="34"/>
      <c r="FC3" s="35" t="str">
        <f t="shared" ref="FC3" si="48">IF(AND((FB3&gt;0),(FB$7&gt;0)),(FB3/FB$7*100),"")</f>
        <v/>
      </c>
      <c r="FD3" s="34"/>
      <c r="FE3" s="35" t="str">
        <f t="shared" ref="FE3" si="49">IF(AND((FD3&gt;0),(FD$7&gt;0)),(FD3/FD$7*100),"")</f>
        <v/>
      </c>
      <c r="FF3" s="34"/>
      <c r="FG3" s="35" t="str">
        <f t="shared" ref="FG3" si="50">IF(AND((FF3&gt;0),(FF$7&gt;0)),(FF3/FF$7*100),"")</f>
        <v/>
      </c>
      <c r="FH3" s="34"/>
      <c r="FI3" s="35" t="str">
        <f t="shared" ref="FI3" si="51">IF(AND((FH3&gt;0),(FH$7&gt;0)),(FH3/FH$7*100),"")</f>
        <v/>
      </c>
      <c r="FJ3" s="34"/>
      <c r="FK3" s="35" t="str">
        <f t="shared" ref="FK3" si="52">IF(AND((FJ3&gt;0),(FJ$7&gt;0)),(FJ3/FJ$7*100),"")</f>
        <v/>
      </c>
      <c r="FL3" s="34"/>
      <c r="FM3" s="35" t="str">
        <f t="shared" ref="FM3" si="53">IF(AND((FL3&gt;0),(FL$7&gt;0)),(FL3/FL$7*100),"")</f>
        <v/>
      </c>
      <c r="FN3" s="34"/>
      <c r="FO3" s="35" t="str">
        <f t="shared" ref="FO3" si="54">IF(AND((FN3&gt;0),(FN$7&gt;0)),(FN3/FN$7*100),"")</f>
        <v/>
      </c>
      <c r="FP3" s="34"/>
      <c r="FQ3" s="35" t="str">
        <f t="shared" ref="FQ3:FQ5" si="55">IF(AND((FP3&gt;0),(FP$7&gt;0)),(FP3/FP$7*100),"")</f>
        <v/>
      </c>
      <c r="FR3" s="132"/>
      <c r="FS3" s="132"/>
      <c r="FT3" s="132"/>
      <c r="FU3" s="132"/>
      <c r="FV3" s="132"/>
      <c r="FW3" s="132"/>
      <c r="FX3" s="132"/>
      <c r="FY3" s="132"/>
      <c r="FZ3" s="36"/>
      <c r="GA3" s="37" t="str">
        <f t="shared" ref="GA3:GA49" si="56">A3</f>
        <v>Body length</v>
      </c>
      <c r="GB3" s="38">
        <f>COUNT(B3,D3,F3,H3,J3,L3,N3,P3,R3,T3,V3,X3,Z3,AB3,AD3,AF3,AH3,AJ3,AL3,AN3,AP3,AR3,AT3,AV3,AX3,AZ3,BB3,BD3,BF3,BH3)</f>
        <v>15</v>
      </c>
      <c r="GC3" s="39">
        <f>IF(SUM(B3,D3,F3,H3,J3,L3,N3,P3,R3,T3,V3,X3,Z3,AB3,AD3,AF3,AH3,AJ3,AL3,AN3,AP3,AR3,AT3,AV3,AX3,AZ3,BB3,BD3,BF3,BH3)&gt;0,MIN(B3,D3,F3,H3,J3,L3,N3,P3,R3,T3,V3,X3,Z3,AB3,AD3,AF3,AH3,AJ3,AL3,AN3,AP3,AR3,AT3,AV3,AX3,AZ3,BB3,BD3,BF3,BH3),"")</f>
        <v>394</v>
      </c>
      <c r="GD3" s="40" t="str">
        <f>IF(COUNT(GC3)&gt;0,"–","?")</f>
        <v>–</v>
      </c>
      <c r="GE3" s="41">
        <f>IF(SUM(B3,D3,F3,H3,J3,L3,N3,P3,R3,T3,V3,X3,Z3,AB3,AD3,AF3,AH3,AJ3,AL3,AN3,AP3,AR3,AT3,AV3,AX3,AZ3,BB3,BD3,BF3,BH3)&gt;0,MAX(B3,D3,F3,H3,J3,L3,N3,P3,R3,T3,V3,X3,Z3,AB3,AD3,AF3,AH3,AJ3,AL3,AN3,AP3,AR3,AT3,AV3,AX3,AZ3,BB3,BD3,BF3,BH3),GO17)</f>
        <v>886</v>
      </c>
      <c r="GF3" s="29">
        <f>IF(SUM(C3,E3,G3,I3,K3,M3,O3,Q3,S3,U3,W3,Y3,AA3,AC3,AE3,AG3,AI3,AK3,AM3,AO3,AQ3,AS3,AU3,AW3,AY3,BA3,BC3,BE3,BG3,BI3)&gt;0,MIN(C3,E3,G3,I3,K3,M3,O3,Q3,S3,U3,W3,Y3,AA3,AC3,AE3,AG3,AI3,AK3,AM3,AO3,AQ3,AS3,AU3,AW3,AY3,BA3,BC3,BE3,BG3,BI3),"")</f>
        <v>1412.9979035639412</v>
      </c>
      <c r="GG3" s="30" t="str">
        <f>IF(COUNT(GF3)&gt;0,"–","?")</f>
        <v>–</v>
      </c>
      <c r="GH3" s="31">
        <f>IF(SUM(C3,E3,G3,I3,K3,M3,O3,Q3,S3,U3,W3,Y3,AA3,AC3,AE3,AG3,AI3,AK3,AM3,AO3,AQ3,AS3,AU3,AW3,AY3,BA3,BC3,BE3,BG3,BI3)&gt;0,MAX(C3,E3,G3,I3,K3,M3,O3,Q3,S3,U3,W3,Y3,AA3,AC3,AE3,AG3,AI3,AK3,AM3,AO3,AQ3,AS3,AU3,AW3,AY3,BA3,BC3,BE3,BG3,BI3),"")</f>
        <v>1747.5345167652858</v>
      </c>
      <c r="GI3" s="45">
        <f t="shared" ref="GI3:GJ5" si="57">IF(SUM(B3,D3,F3,H3,J3,L3,N3,P3,R3,T3,V3,X3,Z3,AB3,AD3,AF3,AH3,AJ3,AL3,AN3,AP3,AR3,AT3,AV3,AX3,AZ3,BB3,BD3,BF3,BH3)&gt;0,AVERAGE(B3,D3,F3,H3,J3,L3,N3,P3,R3,T3,V3,X3,Z3,AB3,AD3,AF3,AH3,AJ3,AL3,AN3,AP3,AR3,AT3,AV3,AX3,AZ3,BB3,BD3,BF3,BH3),"?")</f>
        <v>694.5333333333333</v>
      </c>
      <c r="GJ3" s="32">
        <f t="shared" si="57"/>
        <v>1618.8024217122299</v>
      </c>
      <c r="GK3" s="40">
        <f t="shared" ref="GK3:GL5" si="58">IF(COUNT(B3,D3,F3,H3,J3,L3,N3,P3,R3,T3,V3,X3,Z3,AB3,AD3,AF3,AH3,AJ3,AL3,AN3,AP3,AR3,AT3,AV3,AX3,AZ3,BB3,BD3,BF3,BH3)&gt;1,STDEV(B3,D3,F3,H3,J3,L3,N3,P3,R3,T3,V3,X3,Z3,AB3,AD3,AF3,AH3,AJ3,AL3,AN3,AP3,AR3,AT3,AV3,AX3,AZ3,BB3,BD3,BF3,BH3),"?")</f>
        <v>138.43712686717427</v>
      </c>
      <c r="GL3" s="33">
        <f t="shared" si="58"/>
        <v>116.94646618322612</v>
      </c>
      <c r="GM3" s="40" t="str">
        <f t="shared" ref="GM3:GN5" si="59">IF(COUNT(B3)&gt;0,B3,"?")</f>
        <v>?</v>
      </c>
      <c r="GN3" s="30" t="str">
        <f t="shared" si="59"/>
        <v>?</v>
      </c>
      <c r="GP3" s="19"/>
    </row>
    <row r="4" spans="1:198" x14ac:dyDescent="0.2">
      <c r="A4" s="16" t="s">
        <v>12</v>
      </c>
      <c r="B4" s="108"/>
      <c r="C4" s="109" t="str">
        <f>IF(AND((B4&gt;0),(B$7&gt;0)),(B4/B$7*100),"")</f>
        <v/>
      </c>
      <c r="D4" s="17">
        <v>8.4</v>
      </c>
      <c r="E4" s="61">
        <f>IF(AND((D4&gt;0),(D$7&gt;0)),(D4/D$7*100),"")</f>
        <v>18.142548596112313</v>
      </c>
      <c r="F4" s="17">
        <v>8.6</v>
      </c>
      <c r="G4" s="61">
        <f>IF(AND((F4&gt;0),(F$7&gt;0)),(F4/F$7*100),"")</f>
        <v>19.724770642201833</v>
      </c>
      <c r="H4" s="17">
        <v>9.4</v>
      </c>
      <c r="I4" s="61">
        <f>IF(AND((H4&gt;0),(H$7&gt;0)),(H4/H$7*100),"")</f>
        <v>18.54043392504931</v>
      </c>
      <c r="J4" s="17">
        <v>10</v>
      </c>
      <c r="K4" s="61">
        <f>IF(AND((J4&gt;0),(J$7&gt;0)),(J4/J$7*100),"")</f>
        <v>19.723865877712029</v>
      </c>
      <c r="L4" s="17">
        <v>9.6</v>
      </c>
      <c r="M4" s="61">
        <f>IF(AND((L4&gt;0),(L$7&gt;0)),(L4/L$7*100),"")</f>
        <v>20.64516129032258</v>
      </c>
      <c r="N4" s="17">
        <v>9</v>
      </c>
      <c r="O4" s="61">
        <f>IF(AND((N4&gt;0),(N$7&gt;0)),(N4/N$7*100),"")</f>
        <v>20.547945205479454</v>
      </c>
      <c r="P4" s="17"/>
      <c r="Q4" s="61" t="str">
        <f>IF(AND((P4&gt;0),(P$7&gt;0)),(P4/P$7*100),"")</f>
        <v/>
      </c>
      <c r="R4" s="17">
        <v>8.8000000000000007</v>
      </c>
      <c r="S4" s="61">
        <f>IF(AND((R4&gt;0),(R$7&gt;0)),(R4/R$7*100),"")</f>
        <v>19.819819819819823</v>
      </c>
      <c r="T4" s="17">
        <v>9.6</v>
      </c>
      <c r="U4" s="61">
        <f>IF(AND((T4&gt;0),(T$7&gt;0)),(T4/T$7*100),"")</f>
        <v>20.469083155650321</v>
      </c>
      <c r="V4" s="17"/>
      <c r="W4" s="61" t="str">
        <f>IF(AND((V4&gt;0),(V$7&gt;0)),(V4/V$7*100),"")</f>
        <v/>
      </c>
      <c r="X4" s="17">
        <v>6.8</v>
      </c>
      <c r="Y4" s="61">
        <f>IF(AND((X4&gt;0),(X$7&gt;0)),(X4/X$7*100),"")</f>
        <v>19.540229885057471</v>
      </c>
      <c r="Z4" s="17">
        <v>6.4</v>
      </c>
      <c r="AA4" s="61">
        <f>IF(AND((Z4&gt;0),(Z$7&gt;0)),(Z4/Z$7*100),"")</f>
        <v>17.582417582417584</v>
      </c>
      <c r="AB4" s="17">
        <v>7.3</v>
      </c>
      <c r="AC4" s="61">
        <f>IF(AND((AB4&gt;0),(AB$7&gt;0)),(AB4/AB$7*100),"")</f>
        <v>20.334261838440113</v>
      </c>
      <c r="AD4" s="17">
        <v>8.4</v>
      </c>
      <c r="AE4" s="61">
        <f>IF(AND((AD4&gt;0),(AD$7&gt;0)),(AD4/AD$7*100),"")</f>
        <v>17.610062893081761</v>
      </c>
      <c r="AF4" s="17">
        <v>4.4000000000000004</v>
      </c>
      <c r="AG4" s="61">
        <f>IF(AND((AF4&gt;0),(AF$7&gt;0)),(AF4/AF$7*100),"")</f>
        <v>16.666666666666668</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J4" s="17"/>
      <c r="BK4" s="61" t="str">
        <f t="shared" ref="BK4" si="60">IF(AND((BJ4&gt;0),(BJ$7&gt;0)),(BJ4/BJ$7*100),"")</f>
        <v/>
      </c>
      <c r="BL4" s="17"/>
      <c r="BM4" s="61" t="str">
        <f t="shared" ref="BM4" si="61">IF(AND((BL4&gt;0),(BL$7&gt;0)),(BL4/BL$7*100),"")</f>
        <v/>
      </c>
      <c r="BN4" s="17"/>
      <c r="BO4" s="61" t="str">
        <f t="shared" ref="BO4" si="62">IF(AND((BN4&gt;0),(BN$7&gt;0)),(BN4/BN$7*100),"")</f>
        <v/>
      </c>
      <c r="BP4" s="17"/>
      <c r="BQ4" s="61" t="str">
        <f t="shared" ref="BQ4" si="63">IF(AND((BP4&gt;0),(BP$7&gt;0)),(BP4/BP$7*100),"")</f>
        <v/>
      </c>
      <c r="BR4" s="17"/>
      <c r="BS4" s="61" t="str">
        <f t="shared" ref="BS4" si="64">IF(AND((BR4&gt;0),(BR$7&gt;0)),(BR4/BR$7*100),"")</f>
        <v/>
      </c>
      <c r="BT4" s="17"/>
      <c r="BU4" s="61" t="str">
        <f t="shared" ref="BU4" si="65">IF(AND((BT4&gt;0),(BT$7&gt;0)),(BT4/BT$7*100),"")</f>
        <v/>
      </c>
      <c r="BV4" s="17"/>
      <c r="BW4" s="61" t="str">
        <f t="shared" ref="BW4" si="66">IF(AND((BV4&gt;0),(BV$7&gt;0)),(BV4/BV$7*100),"")</f>
        <v/>
      </c>
      <c r="BX4" s="17"/>
      <c r="BY4" s="61" t="str">
        <f t="shared" ref="BY4" si="67">IF(AND((BX4&gt;0),(BX$7&gt;0)),(BX4/BX$7*100),"")</f>
        <v/>
      </c>
      <c r="BZ4" s="17"/>
      <c r="CA4" s="61" t="str">
        <f t="shared" ref="CA4" si="68">IF(AND((BZ4&gt;0),(BZ$7&gt;0)),(BZ4/BZ$7*100),"")</f>
        <v/>
      </c>
      <c r="CB4" s="17"/>
      <c r="CC4" s="61" t="str">
        <f t="shared" ref="CC4" si="69">IF(AND((CB4&gt;0),(CB$7&gt;0)),(CB4/CB$7*100),"")</f>
        <v/>
      </c>
      <c r="CD4" s="17"/>
      <c r="CE4" s="61" t="str">
        <f t="shared" ref="CE4" si="70">IF(AND((CD4&gt;0),(CD$7&gt;0)),(CD4/CD$7*100),"")</f>
        <v/>
      </c>
      <c r="CF4" s="17"/>
      <c r="CG4" s="61" t="str">
        <f t="shared" ref="CG4" si="71">IF(AND((CF4&gt;0),(CF$7&gt;0)),(CF4/CF$7*100),"")</f>
        <v/>
      </c>
      <c r="CH4" s="17"/>
      <c r="CI4" s="61" t="str">
        <f t="shared" ref="CI4" si="72">IF(AND((CH4&gt;0),(CH$7&gt;0)),(CH4/CH$7*100),"")</f>
        <v/>
      </c>
      <c r="CJ4" s="17"/>
      <c r="CK4" s="61" t="str">
        <f t="shared" ref="CK4" si="73">IF(AND((CJ4&gt;0),(CJ$7&gt;0)),(CJ4/CJ$7*100),"")</f>
        <v/>
      </c>
      <c r="CL4" s="17"/>
      <c r="CM4" s="61" t="str">
        <f t="shared" ref="CM4" si="74">IF(AND((CL4&gt;0),(CL$7&gt;0)),(CL4/CL$7*100),"")</f>
        <v/>
      </c>
      <c r="CN4" s="17"/>
      <c r="CO4" s="61" t="str">
        <f t="shared" ref="CO4" si="75">IF(AND((CN4&gt;0),(CN$7&gt;0)),(CN4/CN$7*100),"")</f>
        <v/>
      </c>
      <c r="CP4" s="17"/>
      <c r="CQ4" s="61" t="str">
        <f t="shared" ref="CQ4" si="76">IF(AND((CP4&gt;0),(CP$7&gt;0)),(CP4/CP$7*100),"")</f>
        <v/>
      </c>
      <c r="CR4" s="17"/>
      <c r="CS4" s="61" t="str">
        <f t="shared" ref="CS4" si="77">IF(AND((CR4&gt;0),(CR$7&gt;0)),(CR4/CR$7*100),"")</f>
        <v/>
      </c>
      <c r="CT4" s="17"/>
      <c r="CU4" s="61" t="str">
        <f t="shared" ref="CU4" si="78">IF(AND((CT4&gt;0),(CT$7&gt;0)),(CT4/CT$7*100),"")</f>
        <v/>
      </c>
      <c r="CV4" s="17"/>
      <c r="CW4" s="61" t="str">
        <f t="shared" ref="CW4" si="79">IF(AND((CV4&gt;0),(CV$7&gt;0)),(CV4/CV$7*100),"")</f>
        <v/>
      </c>
      <c r="CX4" s="17"/>
      <c r="CY4" s="61" t="str">
        <f t="shared" ref="CY4" si="80">IF(AND((CX4&gt;0),(CX$7&gt;0)),(CX4/CX$7*100),"")</f>
        <v/>
      </c>
      <c r="CZ4" s="17"/>
      <c r="DA4" s="61" t="str">
        <f t="shared" ref="DA4" si="81">IF(AND((CZ4&gt;0),(CZ$7&gt;0)),(CZ4/CZ$7*100),"")</f>
        <v/>
      </c>
      <c r="DB4" s="17"/>
      <c r="DC4" s="61" t="str">
        <f t="shared" ref="DC4" si="82">IF(AND((DB4&gt;0),(DB$7&gt;0)),(DB4/DB$7*100),"")</f>
        <v/>
      </c>
      <c r="DD4" s="17"/>
      <c r="DE4" s="61" t="str">
        <f t="shared" ref="DE4" si="83">IF(AND((DD4&gt;0),(DD$7&gt;0)),(DD4/DD$7*100),"")</f>
        <v/>
      </c>
      <c r="DF4" s="17"/>
      <c r="DG4" s="61" t="str">
        <f t="shared" ref="DG4" si="84">IF(AND((DF4&gt;0),(DF$7&gt;0)),(DF4/DF$7*100),"")</f>
        <v/>
      </c>
      <c r="DH4" s="17"/>
      <c r="DI4" s="61" t="str">
        <f t="shared" ref="DI4" si="85">IF(AND((DH4&gt;0),(DH$7&gt;0)),(DH4/DH$7*100),"")</f>
        <v/>
      </c>
      <c r="DJ4" s="17"/>
      <c r="DK4" s="61" t="str">
        <f t="shared" ref="DK4" si="86">IF(AND((DJ4&gt;0),(DJ$7&gt;0)),(DJ4/DJ$7*100),"")</f>
        <v/>
      </c>
      <c r="DL4" s="17"/>
      <c r="DM4" s="61" t="str">
        <f t="shared" ref="DM4" si="87">IF(AND((DL4&gt;0),(DL$7&gt;0)),(DL4/DL$7*100),"")</f>
        <v/>
      </c>
      <c r="DN4" s="17"/>
      <c r="DO4" s="61" t="str">
        <f t="shared" ref="DO4" si="88">IF(AND((DN4&gt;0),(DN$7&gt;0)),(DN4/DN$7*100),"")</f>
        <v/>
      </c>
      <c r="DP4" s="17"/>
      <c r="DQ4" s="61" t="str">
        <f t="shared" ref="DQ4" si="89">IF(AND((DP4&gt;0),(DP$7&gt;0)),(DP4/DP$7*100),"")</f>
        <v/>
      </c>
      <c r="DR4" s="17"/>
      <c r="DS4" s="61" t="str">
        <f t="shared" ref="DS4" si="90">IF(AND((DR4&gt;0),(DR$7&gt;0)),(DR4/DR$7*100),"")</f>
        <v/>
      </c>
      <c r="DT4" s="17"/>
      <c r="DU4" s="61" t="str">
        <f t="shared" ref="DU4" si="91">IF(AND((DT4&gt;0),(DT$7&gt;0)),(DT4/DT$7*100),"")</f>
        <v/>
      </c>
      <c r="DV4" s="17"/>
      <c r="DW4" s="61" t="str">
        <f t="shared" ref="DW4" si="92">IF(AND((DV4&gt;0),(DV$7&gt;0)),(DV4/DV$7*100),"")</f>
        <v/>
      </c>
      <c r="DX4" s="17"/>
      <c r="DY4" s="61" t="str">
        <f t="shared" ref="DY4" si="93">IF(AND((DX4&gt;0),(DX$7&gt;0)),(DX4/DX$7*100),"")</f>
        <v/>
      </c>
      <c r="DZ4" s="17"/>
      <c r="EA4" s="61" t="str">
        <f t="shared" ref="EA4" si="94">IF(AND((DZ4&gt;0),(DZ$7&gt;0)),(DZ4/DZ$7*100),"")</f>
        <v/>
      </c>
      <c r="EB4" s="17"/>
      <c r="EC4" s="61" t="str">
        <f t="shared" ref="EC4" si="95">IF(AND((EB4&gt;0),(EB$7&gt;0)),(EB4/EB$7*100),"")</f>
        <v/>
      </c>
      <c r="ED4" s="17"/>
      <c r="EE4" s="61" t="str">
        <f t="shared" ref="EE4" si="96">IF(AND((ED4&gt;0),(ED$7&gt;0)),(ED4/ED$7*100),"")</f>
        <v/>
      </c>
      <c r="EF4" s="17"/>
      <c r="EG4" s="61" t="str">
        <f t="shared" ref="EG4" si="97">IF(AND((EF4&gt;0),(EF$7&gt;0)),(EF4/EF$7*100),"")</f>
        <v/>
      </c>
      <c r="EH4" s="17"/>
      <c r="EI4" s="61" t="str">
        <f t="shared" ref="EI4" si="98">IF(AND((EH4&gt;0),(EH$7&gt;0)),(EH4/EH$7*100),"")</f>
        <v/>
      </c>
      <c r="EJ4" s="17"/>
      <c r="EK4" s="61" t="str">
        <f t="shared" ref="EK4" si="99">IF(AND((EJ4&gt;0),(EJ$7&gt;0)),(EJ4/EJ$7*100),"")</f>
        <v/>
      </c>
      <c r="EL4" s="17"/>
      <c r="EM4" s="61" t="str">
        <f t="shared" ref="EM4" si="100">IF(AND((EL4&gt;0),(EL$7&gt;0)),(EL4/EL$7*100),"")</f>
        <v/>
      </c>
      <c r="EN4" s="17"/>
      <c r="EO4" s="61" t="str">
        <f t="shared" ref="EO4" si="101">IF(AND((EN4&gt;0),(EN$7&gt;0)),(EN4/EN$7*100),"")</f>
        <v/>
      </c>
      <c r="EP4" s="17"/>
      <c r="EQ4" s="61" t="str">
        <f t="shared" ref="EQ4" si="102">IF(AND((EP4&gt;0),(EP$7&gt;0)),(EP4/EP$7*100),"")</f>
        <v/>
      </c>
      <c r="ER4" s="17"/>
      <c r="ES4" s="61" t="str">
        <f t="shared" ref="ES4" si="103">IF(AND((ER4&gt;0),(ER$7&gt;0)),(ER4/ER$7*100),"")</f>
        <v/>
      </c>
      <c r="ET4" s="17"/>
      <c r="EU4" s="61" t="str">
        <f t="shared" ref="EU4" si="104">IF(AND((ET4&gt;0),(ET$7&gt;0)),(ET4/ET$7*100),"")</f>
        <v/>
      </c>
      <c r="EV4" s="17"/>
      <c r="EW4" s="61" t="str">
        <f t="shared" ref="EW4" si="105">IF(AND((EV4&gt;0),(EV$7&gt;0)),(EV4/EV$7*100),"")</f>
        <v/>
      </c>
      <c r="EX4" s="17"/>
      <c r="EY4" s="61" t="str">
        <f t="shared" ref="EY4" si="106">IF(AND((EX4&gt;0),(EX$7&gt;0)),(EX4/EX$7*100),"")</f>
        <v/>
      </c>
      <c r="EZ4" s="17"/>
      <c r="FA4" s="61" t="str">
        <f t="shared" ref="FA4" si="107">IF(AND((EZ4&gt;0),(EZ$7&gt;0)),(EZ4/EZ$7*100),"")</f>
        <v/>
      </c>
      <c r="FB4" s="17"/>
      <c r="FC4" s="61" t="str">
        <f t="shared" ref="FC4" si="108">IF(AND((FB4&gt;0),(FB$7&gt;0)),(FB4/FB$7*100),"")</f>
        <v/>
      </c>
      <c r="FD4" s="17"/>
      <c r="FE4" s="61" t="str">
        <f t="shared" ref="FE4" si="109">IF(AND((FD4&gt;0),(FD$7&gt;0)),(FD4/FD$7*100),"")</f>
        <v/>
      </c>
      <c r="FF4" s="17"/>
      <c r="FG4" s="61" t="str">
        <f t="shared" ref="FG4" si="110">IF(AND((FF4&gt;0),(FF$7&gt;0)),(FF4/FF$7*100),"")</f>
        <v/>
      </c>
      <c r="FH4" s="17"/>
      <c r="FI4" s="61" t="str">
        <f t="shared" ref="FI4" si="111">IF(AND((FH4&gt;0),(FH$7&gt;0)),(FH4/FH$7*100),"")</f>
        <v/>
      </c>
      <c r="FJ4" s="17"/>
      <c r="FK4" s="61" t="str">
        <f t="shared" ref="FK4" si="112">IF(AND((FJ4&gt;0),(FJ$7&gt;0)),(FJ4/FJ$7*100),"")</f>
        <v/>
      </c>
      <c r="FL4" s="17"/>
      <c r="FM4" s="61" t="str">
        <f t="shared" ref="FM4" si="113">IF(AND((FL4&gt;0),(FL$7&gt;0)),(FL4/FL$7*100),"")</f>
        <v/>
      </c>
      <c r="FN4" s="17"/>
      <c r="FO4" s="61" t="str">
        <f t="shared" ref="FO4" si="114">IF(AND((FN4&gt;0),(FN$7&gt;0)),(FN4/FN$7*100),"")</f>
        <v/>
      </c>
      <c r="FP4" s="17"/>
      <c r="FQ4" s="61" t="str">
        <f t="shared" si="55"/>
        <v/>
      </c>
      <c r="FR4" s="133"/>
      <c r="FS4" s="133"/>
      <c r="FT4" s="133"/>
      <c r="FU4" s="133"/>
      <c r="FV4" s="133"/>
      <c r="FW4" s="133"/>
      <c r="FX4" s="133"/>
      <c r="FY4" s="133"/>
      <c r="GA4" s="18" t="str">
        <f t="shared" si="56"/>
        <v>Peribuccal papillae length</v>
      </c>
      <c r="GB4" s="11">
        <f>COUNT(B4,D4,F4,H4,J4,L4,N4,P4,R4,T4,V4,X4,Z4,AB4,AD4,AF4,AH4,AJ4,AL4,AN4,AP4,AR4,AT4,AV4,AX4,AZ4,BB4,BD4,BF4,BH4)</f>
        <v>13</v>
      </c>
      <c r="GC4" s="4">
        <f>IF(SUM(B4,D4,F4,H4,J4,L4,N4,P4,R4,T4,V4,X4,Z4,AB4,AD4,AF4,AH4,AJ4,AL4,AN4,AP4,AR4,AT4,AV4,AX4,AZ4,BB4,BD4,BF4,BH4)&gt;0,MIN(B4,D4,F4,H4,J4,L4,N4,P4,R4,T4,V4,X4,Z4,AB4,AD4,AF4,AH4,AJ4,AL4,AN4,AP4,AR4,AT4,AV4,AX4,AZ4,BB4,BD4,BF4,BH4),"")</f>
        <v>4.4000000000000004</v>
      </c>
      <c r="GD4" s="40" t="str">
        <f t="shared" ref="GD4:GD49" si="115">IF(COUNT(GC4)&gt;0,"–","?")</f>
        <v>–</v>
      </c>
      <c r="GE4" s="6">
        <f>IF(SUM(B4,D4,F4,H4,J4,L4,N4,P4,R4,T4,V4,X4,Z4,AB4,AD4,AF4,AH4,AJ4,AL4,AN4,AP4,AR4,AT4,AV4,AX4,AZ4,BB4,BD4,BF4,BH4)&gt;0,MAX(B4,D4,F4,H4,J4,L4,N4,P4,R4,T4,V4,X4,Z4,AB4,AD4,AF4,AH4,AJ4,AL4,AN4,AP4,AR4,AT4,AV4,AX4,AZ4,BB4,BD4,BF4,BH4),"")</f>
        <v>10</v>
      </c>
      <c r="GF4" s="51">
        <f>IF(SUM(C4,E4,G4,I4,K4,M4,O4,Q4,S4,U4,W4,Y4,AA4,AC4,AE4,AG4,AI4,AK4,AM4,AO4,AQ4,AS4,AU4,AW4,AY4,BA4,BC4,BE4,BG4,BI4)&gt;0,MIN(C4,E4,G4,I4,K4,M4,O4,Q4,S4,U4,W4,Y4,AA4,AC4,AE4,AG4,AI4,AK4,AM4,AO4,AQ4,AS4,AU4,AW4,AY4,BA4,BC4,BE4,BG4,BI4),"")</f>
        <v>16.666666666666668</v>
      </c>
      <c r="GG4" s="7" t="str">
        <f t="shared" ref="GG4:GG48" si="116">IF(COUNT(GF4)&gt;0,"–","?")</f>
        <v>–</v>
      </c>
      <c r="GH4" s="52">
        <f>IF(SUM(C4,E4,G4,I4,K4,M4,O4,Q4,S4,U4,W4,Y4,AA4,AC4,AE4,AG4,AI4,AK4,AM4,AO4,AQ4,AS4,AU4,AW4,AY4,BA4,BC4,BE4,BG4,BI4)&gt;0,MAX(C4,E4,G4,I4,K4,M4,O4,Q4,S4,U4,W4,Y4,AA4,AC4,AE4,AG4,AI4,AK4,AM4,AO4,AQ4,AS4,AU4,AW4,AY4,BA4,BC4,BE4,BG4,BI4),"")</f>
        <v>20.64516129032258</v>
      </c>
      <c r="GI4" s="46">
        <f t="shared" si="57"/>
        <v>8.2076923076923087</v>
      </c>
      <c r="GJ4" s="8">
        <f t="shared" si="57"/>
        <v>19.180559029077788</v>
      </c>
      <c r="GK4" s="5">
        <f t="shared" si="58"/>
        <v>1.5887424473786045</v>
      </c>
      <c r="GL4" s="9">
        <f t="shared" si="58"/>
        <v>1.3217062912908646</v>
      </c>
      <c r="GM4" s="5" t="str">
        <f t="shared" si="59"/>
        <v>?</v>
      </c>
      <c r="GN4" s="7" t="str">
        <f t="shared" si="59"/>
        <v>?</v>
      </c>
    </row>
    <row r="5" spans="1:198" x14ac:dyDescent="0.2">
      <c r="A5" s="16" t="s">
        <v>13</v>
      </c>
      <c r="B5" s="108"/>
      <c r="C5" s="109" t="str">
        <f>IF(AND((B5&gt;0),(B$7&gt;0)),(B5/B$7*100),"")</f>
        <v/>
      </c>
      <c r="D5" s="17">
        <v>7.9</v>
      </c>
      <c r="E5" s="61">
        <f>IF(AND((D5&gt;0),(D$7&gt;0)),(D5/D$7*100),"")</f>
        <v>17.062634989200866</v>
      </c>
      <c r="F5" s="17">
        <v>7.6</v>
      </c>
      <c r="G5" s="61">
        <f>IF(AND((F5&gt;0),(F$7&gt;0)),(F5/F$7*100),"")</f>
        <v>17.431192660550458</v>
      </c>
      <c r="H5" s="17">
        <v>9.8000000000000007</v>
      </c>
      <c r="I5" s="61">
        <f>IF(AND((H5&gt;0),(H$7&gt;0)),(H5/H$7*100),"")</f>
        <v>19.329388560157792</v>
      </c>
      <c r="J5" s="17">
        <v>8.4</v>
      </c>
      <c r="K5" s="61">
        <f>IF(AND((J5&gt;0),(J$7&gt;0)),(J5/J$7*100),"")</f>
        <v>16.568047337278106</v>
      </c>
      <c r="L5" s="17">
        <v>7.1</v>
      </c>
      <c r="M5" s="61">
        <f>IF(AND((L5&gt;0),(L$7&gt;0)),(L5/L$7*100),"")</f>
        <v>15.268817204301074</v>
      </c>
      <c r="N5" s="17">
        <v>7.5</v>
      </c>
      <c r="O5" s="61">
        <f>IF(AND((N5&gt;0),(N$7&gt;0)),(N5/N$7*100),"")</f>
        <v>17.12328767123288</v>
      </c>
      <c r="P5" s="17">
        <v>7.9</v>
      </c>
      <c r="Q5" s="61">
        <f>IF(AND((P5&gt;0),(P$7&gt;0)),(P5/P$7*100),"")</f>
        <v>17.954545454545457</v>
      </c>
      <c r="R5" s="17">
        <v>9</v>
      </c>
      <c r="S5" s="61">
        <f>IF(AND((R5&gt;0),(R$7&gt;0)),(R5/R$7*100),"")</f>
        <v>20.27027027027027</v>
      </c>
      <c r="T5" s="17">
        <v>8.5</v>
      </c>
      <c r="U5" s="61">
        <f>IF(AND((T5&gt;0),(T$7&gt;0)),(T5/T$7*100),"")</f>
        <v>18.123667377398721</v>
      </c>
      <c r="V5" s="17">
        <v>8.5</v>
      </c>
      <c r="W5" s="61">
        <f>IF(AND((V5&gt;0),(V$7&gt;0)),(V5/V$7*100),"")</f>
        <v>20.334928229665074</v>
      </c>
      <c r="X5" s="17">
        <v>5.9</v>
      </c>
      <c r="Y5" s="61">
        <f>IF(AND((X5&gt;0),(X$7&gt;0)),(X5/X$7*100),"")</f>
        <v>16.954022988505749</v>
      </c>
      <c r="Z5" s="17">
        <v>5</v>
      </c>
      <c r="AA5" s="61">
        <f>IF(AND((Z5&gt;0),(Z$7&gt;0)),(Z5/Z$7*100),"")</f>
        <v>13.736263736263737</v>
      </c>
      <c r="AB5" s="17">
        <v>5</v>
      </c>
      <c r="AC5" s="61">
        <f>IF(AND((AB5&gt;0),(AB$7&gt;0)),(AB5/AB$7*100),"")</f>
        <v>13.92757660167131</v>
      </c>
      <c r="AD5" s="17">
        <v>9.1999999999999993</v>
      </c>
      <c r="AE5" s="61">
        <f>IF(AND((AD5&gt;0),(AD$7&gt;0)),(AD5/AD$7*100),"")</f>
        <v>19.287211740041926</v>
      </c>
      <c r="AF5" s="17">
        <v>4.7</v>
      </c>
      <c r="AG5" s="61">
        <f>IF(AND((AF5&gt;0),(AF$7&gt;0)),(AF5/AF$7*100),"")</f>
        <v>17.803030303030305</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J5" s="17"/>
      <c r="BK5" s="61" t="str">
        <f t="shared" ref="BK5" si="117">IF(AND((BJ5&gt;0),(BJ$7&gt;0)),(BJ5/BJ$7*100),"")</f>
        <v/>
      </c>
      <c r="BL5" s="17"/>
      <c r="BM5" s="61" t="str">
        <f t="shared" ref="BM5" si="118">IF(AND((BL5&gt;0),(BL$7&gt;0)),(BL5/BL$7*100),"")</f>
        <v/>
      </c>
      <c r="BN5" s="17"/>
      <c r="BO5" s="61" t="str">
        <f t="shared" ref="BO5" si="119">IF(AND((BN5&gt;0),(BN$7&gt;0)),(BN5/BN$7*100),"")</f>
        <v/>
      </c>
      <c r="BP5" s="17"/>
      <c r="BQ5" s="61" t="str">
        <f t="shared" ref="BQ5" si="120">IF(AND((BP5&gt;0),(BP$7&gt;0)),(BP5/BP$7*100),"")</f>
        <v/>
      </c>
      <c r="BR5" s="17"/>
      <c r="BS5" s="61" t="str">
        <f t="shared" ref="BS5" si="121">IF(AND((BR5&gt;0),(BR$7&gt;0)),(BR5/BR$7*100),"")</f>
        <v/>
      </c>
      <c r="BT5" s="17"/>
      <c r="BU5" s="61" t="str">
        <f t="shared" ref="BU5" si="122">IF(AND((BT5&gt;0),(BT$7&gt;0)),(BT5/BT$7*100),"")</f>
        <v/>
      </c>
      <c r="BV5" s="17"/>
      <c r="BW5" s="61" t="str">
        <f t="shared" ref="BW5" si="123">IF(AND((BV5&gt;0),(BV$7&gt;0)),(BV5/BV$7*100),"")</f>
        <v/>
      </c>
      <c r="BX5" s="17"/>
      <c r="BY5" s="61" t="str">
        <f t="shared" ref="BY5" si="124">IF(AND((BX5&gt;0),(BX$7&gt;0)),(BX5/BX$7*100),"")</f>
        <v/>
      </c>
      <c r="BZ5" s="17"/>
      <c r="CA5" s="61" t="str">
        <f t="shared" ref="CA5" si="125">IF(AND((BZ5&gt;0),(BZ$7&gt;0)),(BZ5/BZ$7*100),"")</f>
        <v/>
      </c>
      <c r="CB5" s="17"/>
      <c r="CC5" s="61" t="str">
        <f t="shared" ref="CC5" si="126">IF(AND((CB5&gt;0),(CB$7&gt;0)),(CB5/CB$7*100),"")</f>
        <v/>
      </c>
      <c r="CD5" s="17"/>
      <c r="CE5" s="61" t="str">
        <f t="shared" ref="CE5" si="127">IF(AND((CD5&gt;0),(CD$7&gt;0)),(CD5/CD$7*100),"")</f>
        <v/>
      </c>
      <c r="CF5" s="17"/>
      <c r="CG5" s="61" t="str">
        <f t="shared" ref="CG5" si="128">IF(AND((CF5&gt;0),(CF$7&gt;0)),(CF5/CF$7*100),"")</f>
        <v/>
      </c>
      <c r="CH5" s="17"/>
      <c r="CI5" s="61" t="str">
        <f t="shared" ref="CI5" si="129">IF(AND((CH5&gt;0),(CH$7&gt;0)),(CH5/CH$7*100),"")</f>
        <v/>
      </c>
      <c r="CJ5" s="17"/>
      <c r="CK5" s="61" t="str">
        <f t="shared" ref="CK5" si="130">IF(AND((CJ5&gt;0),(CJ$7&gt;0)),(CJ5/CJ$7*100),"")</f>
        <v/>
      </c>
      <c r="CL5" s="17"/>
      <c r="CM5" s="61" t="str">
        <f t="shared" ref="CM5" si="131">IF(AND((CL5&gt;0),(CL$7&gt;0)),(CL5/CL$7*100),"")</f>
        <v/>
      </c>
      <c r="CN5" s="17"/>
      <c r="CO5" s="61" t="str">
        <f t="shared" ref="CO5" si="132">IF(AND((CN5&gt;0),(CN$7&gt;0)),(CN5/CN$7*100),"")</f>
        <v/>
      </c>
      <c r="CP5" s="17"/>
      <c r="CQ5" s="61" t="str">
        <f t="shared" ref="CQ5" si="133">IF(AND((CP5&gt;0),(CP$7&gt;0)),(CP5/CP$7*100),"")</f>
        <v/>
      </c>
      <c r="CR5" s="17"/>
      <c r="CS5" s="61" t="str">
        <f t="shared" ref="CS5" si="134">IF(AND((CR5&gt;0),(CR$7&gt;0)),(CR5/CR$7*100),"")</f>
        <v/>
      </c>
      <c r="CT5" s="17"/>
      <c r="CU5" s="61" t="str">
        <f t="shared" ref="CU5" si="135">IF(AND((CT5&gt;0),(CT$7&gt;0)),(CT5/CT$7*100),"")</f>
        <v/>
      </c>
      <c r="CV5" s="17"/>
      <c r="CW5" s="61" t="str">
        <f t="shared" ref="CW5" si="136">IF(AND((CV5&gt;0),(CV$7&gt;0)),(CV5/CV$7*100),"")</f>
        <v/>
      </c>
      <c r="CX5" s="17"/>
      <c r="CY5" s="61" t="str">
        <f t="shared" ref="CY5" si="137">IF(AND((CX5&gt;0),(CX$7&gt;0)),(CX5/CX$7*100),"")</f>
        <v/>
      </c>
      <c r="CZ5" s="17"/>
      <c r="DA5" s="61" t="str">
        <f t="shared" ref="DA5" si="138">IF(AND((CZ5&gt;0),(CZ$7&gt;0)),(CZ5/CZ$7*100),"")</f>
        <v/>
      </c>
      <c r="DB5" s="17"/>
      <c r="DC5" s="61" t="str">
        <f t="shared" ref="DC5" si="139">IF(AND((DB5&gt;0),(DB$7&gt;0)),(DB5/DB$7*100),"")</f>
        <v/>
      </c>
      <c r="DD5" s="17"/>
      <c r="DE5" s="61" t="str">
        <f t="shared" ref="DE5" si="140">IF(AND((DD5&gt;0),(DD$7&gt;0)),(DD5/DD$7*100),"")</f>
        <v/>
      </c>
      <c r="DF5" s="17"/>
      <c r="DG5" s="61" t="str">
        <f t="shared" ref="DG5" si="141">IF(AND((DF5&gt;0),(DF$7&gt;0)),(DF5/DF$7*100),"")</f>
        <v/>
      </c>
      <c r="DH5" s="17"/>
      <c r="DI5" s="61" t="str">
        <f t="shared" ref="DI5" si="142">IF(AND((DH5&gt;0),(DH$7&gt;0)),(DH5/DH$7*100),"")</f>
        <v/>
      </c>
      <c r="DJ5" s="17"/>
      <c r="DK5" s="61" t="str">
        <f t="shared" ref="DK5" si="143">IF(AND((DJ5&gt;0),(DJ$7&gt;0)),(DJ5/DJ$7*100),"")</f>
        <v/>
      </c>
      <c r="DL5" s="17"/>
      <c r="DM5" s="61" t="str">
        <f t="shared" ref="DM5" si="144">IF(AND((DL5&gt;0),(DL$7&gt;0)),(DL5/DL$7*100),"")</f>
        <v/>
      </c>
      <c r="DN5" s="17"/>
      <c r="DO5" s="61" t="str">
        <f t="shared" ref="DO5" si="145">IF(AND((DN5&gt;0),(DN$7&gt;0)),(DN5/DN$7*100),"")</f>
        <v/>
      </c>
      <c r="DP5" s="17"/>
      <c r="DQ5" s="61" t="str">
        <f t="shared" ref="DQ5" si="146">IF(AND((DP5&gt;0),(DP$7&gt;0)),(DP5/DP$7*100),"")</f>
        <v/>
      </c>
      <c r="DR5" s="17"/>
      <c r="DS5" s="61" t="str">
        <f t="shared" ref="DS5" si="147">IF(AND((DR5&gt;0),(DR$7&gt;0)),(DR5/DR$7*100),"")</f>
        <v/>
      </c>
      <c r="DT5" s="17"/>
      <c r="DU5" s="61" t="str">
        <f t="shared" ref="DU5" si="148">IF(AND((DT5&gt;0),(DT$7&gt;0)),(DT5/DT$7*100),"")</f>
        <v/>
      </c>
      <c r="DV5" s="17"/>
      <c r="DW5" s="61" t="str">
        <f t="shared" ref="DW5" si="149">IF(AND((DV5&gt;0),(DV$7&gt;0)),(DV5/DV$7*100),"")</f>
        <v/>
      </c>
      <c r="DX5" s="17"/>
      <c r="DY5" s="61" t="str">
        <f t="shared" ref="DY5" si="150">IF(AND((DX5&gt;0),(DX$7&gt;0)),(DX5/DX$7*100),"")</f>
        <v/>
      </c>
      <c r="DZ5" s="17"/>
      <c r="EA5" s="61" t="str">
        <f t="shared" ref="EA5" si="151">IF(AND((DZ5&gt;0),(DZ$7&gt;0)),(DZ5/DZ$7*100),"")</f>
        <v/>
      </c>
      <c r="EB5" s="17"/>
      <c r="EC5" s="61" t="str">
        <f t="shared" ref="EC5" si="152">IF(AND((EB5&gt;0),(EB$7&gt;0)),(EB5/EB$7*100),"")</f>
        <v/>
      </c>
      <c r="ED5" s="17"/>
      <c r="EE5" s="61" t="str">
        <f t="shared" ref="EE5" si="153">IF(AND((ED5&gt;0),(ED$7&gt;0)),(ED5/ED$7*100),"")</f>
        <v/>
      </c>
      <c r="EF5" s="17"/>
      <c r="EG5" s="61" t="str">
        <f t="shared" ref="EG5" si="154">IF(AND((EF5&gt;0),(EF$7&gt;0)),(EF5/EF$7*100),"")</f>
        <v/>
      </c>
      <c r="EH5" s="17"/>
      <c r="EI5" s="61" t="str">
        <f t="shared" ref="EI5" si="155">IF(AND((EH5&gt;0),(EH$7&gt;0)),(EH5/EH$7*100),"")</f>
        <v/>
      </c>
      <c r="EJ5" s="17"/>
      <c r="EK5" s="61" t="str">
        <f t="shared" ref="EK5" si="156">IF(AND((EJ5&gt;0),(EJ$7&gt;0)),(EJ5/EJ$7*100),"")</f>
        <v/>
      </c>
      <c r="EL5" s="17"/>
      <c r="EM5" s="61" t="str">
        <f t="shared" ref="EM5" si="157">IF(AND((EL5&gt;0),(EL$7&gt;0)),(EL5/EL$7*100),"")</f>
        <v/>
      </c>
      <c r="EN5" s="17"/>
      <c r="EO5" s="61" t="str">
        <f t="shared" ref="EO5" si="158">IF(AND((EN5&gt;0),(EN$7&gt;0)),(EN5/EN$7*100),"")</f>
        <v/>
      </c>
      <c r="EP5" s="17"/>
      <c r="EQ5" s="61" t="str">
        <f t="shared" ref="EQ5" si="159">IF(AND((EP5&gt;0),(EP$7&gt;0)),(EP5/EP$7*100),"")</f>
        <v/>
      </c>
      <c r="ER5" s="17"/>
      <c r="ES5" s="61" t="str">
        <f t="shared" ref="ES5" si="160">IF(AND((ER5&gt;0),(ER$7&gt;0)),(ER5/ER$7*100),"")</f>
        <v/>
      </c>
      <c r="ET5" s="17"/>
      <c r="EU5" s="61" t="str">
        <f t="shared" ref="EU5" si="161">IF(AND((ET5&gt;0),(ET$7&gt;0)),(ET5/ET$7*100),"")</f>
        <v/>
      </c>
      <c r="EV5" s="17"/>
      <c r="EW5" s="61" t="str">
        <f t="shared" ref="EW5" si="162">IF(AND((EV5&gt;0),(EV$7&gt;0)),(EV5/EV$7*100),"")</f>
        <v/>
      </c>
      <c r="EX5" s="17"/>
      <c r="EY5" s="61" t="str">
        <f t="shared" ref="EY5" si="163">IF(AND((EX5&gt;0),(EX$7&gt;0)),(EX5/EX$7*100),"")</f>
        <v/>
      </c>
      <c r="EZ5" s="17"/>
      <c r="FA5" s="61" t="str">
        <f t="shared" ref="FA5" si="164">IF(AND((EZ5&gt;0),(EZ$7&gt;0)),(EZ5/EZ$7*100),"")</f>
        <v/>
      </c>
      <c r="FB5" s="17"/>
      <c r="FC5" s="61" t="str">
        <f t="shared" ref="FC5" si="165">IF(AND((FB5&gt;0),(FB$7&gt;0)),(FB5/FB$7*100),"")</f>
        <v/>
      </c>
      <c r="FD5" s="17"/>
      <c r="FE5" s="61" t="str">
        <f t="shared" ref="FE5" si="166">IF(AND((FD5&gt;0),(FD$7&gt;0)),(FD5/FD$7*100),"")</f>
        <v/>
      </c>
      <c r="FF5" s="17"/>
      <c r="FG5" s="61" t="str">
        <f t="shared" ref="FG5" si="167">IF(AND((FF5&gt;0),(FF$7&gt;0)),(FF5/FF$7*100),"")</f>
        <v/>
      </c>
      <c r="FH5" s="17"/>
      <c r="FI5" s="61" t="str">
        <f t="shared" ref="FI5" si="168">IF(AND((FH5&gt;0),(FH$7&gt;0)),(FH5/FH$7*100),"")</f>
        <v/>
      </c>
      <c r="FJ5" s="17"/>
      <c r="FK5" s="61" t="str">
        <f t="shared" ref="FK5" si="169">IF(AND((FJ5&gt;0),(FJ$7&gt;0)),(FJ5/FJ$7*100),"")</f>
        <v/>
      </c>
      <c r="FL5" s="17"/>
      <c r="FM5" s="61" t="str">
        <f t="shared" ref="FM5" si="170">IF(AND((FL5&gt;0),(FL$7&gt;0)),(FL5/FL$7*100),"")</f>
        <v/>
      </c>
      <c r="FN5" s="17"/>
      <c r="FO5" s="61" t="str">
        <f t="shared" ref="FO5" si="171">IF(AND((FN5&gt;0),(FN$7&gt;0)),(FN5/FN$7*100),"")</f>
        <v/>
      </c>
      <c r="FP5" s="17"/>
      <c r="FQ5" s="61" t="str">
        <f t="shared" si="55"/>
        <v/>
      </c>
      <c r="FR5" s="133"/>
      <c r="FS5" s="133"/>
      <c r="FT5" s="133"/>
      <c r="FU5" s="133"/>
      <c r="FV5" s="133"/>
      <c r="FW5" s="133"/>
      <c r="FX5" s="133"/>
      <c r="FY5" s="133"/>
      <c r="GA5" s="18" t="str">
        <f t="shared" si="56"/>
        <v>Lateral papillae length</v>
      </c>
      <c r="GB5" s="11">
        <f>COUNT(B5,D5,F5,H5,J5,L5,N5,P5,R5,T5,V5,X5,Z5,AB5,AD5,AF5,AH5,AJ5,AL5,AN5,AP5,AR5,AT5,AV5,AX5,AZ5,BB5,BD5,BF5,BH5)</f>
        <v>15</v>
      </c>
      <c r="GC5" s="4">
        <f>IF(SUM(B5,D5,F5,H5,J5,L5,N5,P5,R5,T5,V5,X5,Z5,AB5,AD5,AF5,AH5,AJ5,AL5,AN5,AP5,AR5,AT5,AV5,AX5,AZ5,BB5,BD5,BF5,BH5)&gt;0,MIN(B5,D5,F5,H5,J5,L5,N5,P5,R5,T5,V5,X5,Z5,AB5,AD5,AF5,AH5,AJ5,AL5,AN5,AP5,AR5,AT5,AV5,AX5,AZ5,BB5,BD5,BF5,BH5),"")</f>
        <v>4.7</v>
      </c>
      <c r="GD5" s="40" t="str">
        <f t="shared" si="115"/>
        <v>–</v>
      </c>
      <c r="GE5" s="6">
        <f>IF(SUM(B5,D5,F5,H5,J5,L5,N5,P5,R5,T5,V5,X5,Z5,AB5,AD5,AF5,AH5,AJ5,AL5,AN5,AP5,AR5,AT5,AV5,AX5,AZ5,BB5,BD5,BF5,BH5)&gt;0,MAX(B5,D5,F5,H5,J5,L5,N5,P5,R5,T5,V5,X5,Z5,AB5,AD5,AF5,AH5,AJ5,AL5,AN5,AP5,AR5,AT5,AV5,AX5,AZ5,BB5,BD5,BF5,BH5),"")</f>
        <v>9.8000000000000007</v>
      </c>
      <c r="GF5" s="51">
        <f>IF(SUM(C5,E5,G5,I5,K5,M5,O5,Q5,S5,U5,W5,Y5,AA5,AC5,AE5,AG5,AI5,AK5,AM5,AO5,AQ5,AS5,AU5,AW5,AY5,BA5,BC5,BE5,BG5,BI5)&gt;0,MIN(C5,E5,G5,I5,K5,M5,O5,Q5,S5,U5,W5,Y5,AA5,AC5,AE5,AG5,AI5,AK5,AM5,AO5,AQ5,AS5,AU5,AW5,AY5,BA5,BC5,BE5,BG5,BI5),"")</f>
        <v>13.736263736263737</v>
      </c>
      <c r="GG5" s="7" t="str">
        <f t="shared" si="116"/>
        <v>–</v>
      </c>
      <c r="GH5" s="52">
        <f>IF(SUM(C5,E5,G5,I5,K5,M5,O5,Q5,S5,U5,W5,Y5,AA5,AC5,AE5,AG5,AI5,AK5,AM5,AO5,AQ5,AS5,AU5,AW5,AY5,BA5,BC5,BE5,BG5,BI5)&gt;0,MAX(C5,E5,G5,I5,K5,M5,O5,Q5,S5,U5,W5,Y5,AA5,AC5,AE5,AG5,AI5,AK5,AM5,AO5,AQ5,AS5,AU5,AW5,AY5,BA5,BC5,BE5,BG5,BI5),"")</f>
        <v>20.334928229665074</v>
      </c>
      <c r="GI5" s="46">
        <f t="shared" si="57"/>
        <v>7.4666666666666677</v>
      </c>
      <c r="GJ5" s="8">
        <f t="shared" si="57"/>
        <v>17.411659008274249</v>
      </c>
      <c r="GK5" s="5">
        <f t="shared" si="58"/>
        <v>1.6171697793485036</v>
      </c>
      <c r="GL5" s="9">
        <f t="shared" si="58"/>
        <v>2.0041563851735669</v>
      </c>
      <c r="GM5" s="5" t="str">
        <f t="shared" si="59"/>
        <v>?</v>
      </c>
      <c r="GN5" s="7" t="str">
        <f t="shared" si="59"/>
        <v>?</v>
      </c>
    </row>
    <row r="6" spans="1:198" x14ac:dyDescent="0.2">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J6" s="62"/>
      <c r="BK6" s="62"/>
      <c r="BL6" s="62"/>
      <c r="BM6" s="62"/>
      <c r="BN6" s="62"/>
      <c r="BO6" s="62"/>
      <c r="BP6" s="62"/>
      <c r="BQ6" s="62"/>
      <c r="BR6" s="62"/>
      <c r="BS6" s="62"/>
      <c r="BT6" s="62"/>
      <c r="BU6" s="62"/>
      <c r="BV6" s="62"/>
      <c r="BW6" s="74"/>
      <c r="BX6" s="62"/>
      <c r="BY6" s="62"/>
      <c r="BZ6" s="62"/>
      <c r="CA6" s="62"/>
      <c r="CB6" s="62"/>
      <c r="CC6" s="62"/>
      <c r="CD6" s="62"/>
      <c r="CE6" s="62"/>
      <c r="CF6" s="62"/>
      <c r="CG6" s="62"/>
      <c r="CH6" s="62"/>
      <c r="CI6" s="62"/>
      <c r="CJ6" s="62"/>
      <c r="CK6" s="74"/>
      <c r="CL6" s="62"/>
      <c r="CM6" s="62"/>
      <c r="CN6" s="62"/>
      <c r="CO6" s="62"/>
      <c r="CP6" s="62"/>
      <c r="CQ6" s="62"/>
      <c r="CR6" s="62"/>
      <c r="CS6" s="62"/>
      <c r="CT6" s="62"/>
      <c r="CU6" s="62"/>
      <c r="CV6" s="62"/>
      <c r="CW6" s="62"/>
      <c r="CX6" s="62"/>
      <c r="CY6" s="74"/>
      <c r="CZ6" s="62"/>
      <c r="DA6" s="62"/>
      <c r="DB6" s="62"/>
      <c r="DC6" s="62"/>
      <c r="DD6" s="62"/>
      <c r="DE6" s="62"/>
      <c r="DF6" s="62"/>
      <c r="DG6" s="62"/>
      <c r="DH6" s="62"/>
      <c r="DI6" s="62"/>
      <c r="DJ6" s="62"/>
      <c r="DK6" s="62"/>
      <c r="DL6" s="62"/>
      <c r="DM6" s="74"/>
      <c r="DN6" s="62"/>
      <c r="DO6" s="62"/>
      <c r="DP6" s="62"/>
      <c r="DQ6" s="62"/>
      <c r="DR6" s="62"/>
      <c r="DS6" s="62"/>
      <c r="DT6" s="62"/>
      <c r="DU6" s="62"/>
      <c r="DV6" s="62"/>
      <c r="DW6" s="62"/>
      <c r="DX6" s="62"/>
      <c r="DY6" s="62"/>
      <c r="DZ6" s="62"/>
      <c r="EA6" s="74"/>
      <c r="EB6" s="62"/>
      <c r="EC6" s="62"/>
      <c r="ED6" s="62"/>
      <c r="EE6" s="62"/>
      <c r="EF6" s="62"/>
      <c r="EG6" s="62"/>
      <c r="EH6" s="62"/>
      <c r="EI6" s="62"/>
      <c r="EJ6" s="62"/>
      <c r="EK6" s="62"/>
      <c r="EL6" s="62"/>
      <c r="EM6" s="62"/>
      <c r="EN6" s="62"/>
      <c r="EO6" s="74"/>
      <c r="EP6" s="62"/>
      <c r="EQ6" s="62"/>
      <c r="ER6" s="62"/>
      <c r="ES6" s="62"/>
      <c r="ET6" s="62"/>
      <c r="EU6" s="62"/>
      <c r="EV6" s="62"/>
      <c r="EW6" s="62"/>
      <c r="EX6" s="62"/>
      <c r="EY6" s="62"/>
      <c r="EZ6" s="62"/>
      <c r="FA6" s="62"/>
      <c r="FB6" s="62"/>
      <c r="FC6" s="74"/>
      <c r="FD6" s="62"/>
      <c r="FE6" s="62"/>
      <c r="FF6" s="62"/>
      <c r="FG6" s="62"/>
      <c r="FH6" s="62"/>
      <c r="FI6" s="62"/>
      <c r="FJ6" s="62"/>
      <c r="FK6" s="62"/>
      <c r="FL6" s="62"/>
      <c r="FM6" s="62"/>
      <c r="FN6" s="62"/>
      <c r="FO6" s="62"/>
      <c r="FP6" s="62"/>
      <c r="FQ6" s="74"/>
      <c r="FR6" s="134"/>
      <c r="FS6" s="134"/>
      <c r="FT6" s="134"/>
      <c r="FU6" s="134"/>
      <c r="FV6" s="134"/>
      <c r="FW6" s="134"/>
      <c r="FX6" s="134"/>
      <c r="FY6" s="134"/>
      <c r="GA6" s="18" t="str">
        <f t="shared" si="56"/>
        <v>Buccal tube</v>
      </c>
      <c r="GB6" s="11"/>
      <c r="GC6" s="4"/>
      <c r="GD6" s="40"/>
      <c r="GE6" s="6"/>
      <c r="GF6" s="51"/>
      <c r="GG6" s="7"/>
      <c r="GH6" s="52"/>
      <c r="GI6" s="46"/>
      <c r="GJ6" s="8"/>
      <c r="GK6" s="5"/>
      <c r="GL6" s="9"/>
      <c r="GM6" s="5"/>
      <c r="GN6" s="7"/>
    </row>
    <row r="7" spans="1:198" x14ac:dyDescent="0.2">
      <c r="A7" s="27" t="s">
        <v>15</v>
      </c>
      <c r="B7" s="108"/>
      <c r="C7" s="109" t="s">
        <v>5</v>
      </c>
      <c r="D7" s="17">
        <v>46.3</v>
      </c>
      <c r="E7" s="61" t="s">
        <v>5</v>
      </c>
      <c r="F7" s="17">
        <v>43.6</v>
      </c>
      <c r="G7" s="61" t="s">
        <v>5</v>
      </c>
      <c r="H7" s="17">
        <v>50.7</v>
      </c>
      <c r="I7" s="61" t="s">
        <v>5</v>
      </c>
      <c r="J7" s="17">
        <v>50.7</v>
      </c>
      <c r="K7" s="61" t="s">
        <v>5</v>
      </c>
      <c r="L7" s="17">
        <v>46.5</v>
      </c>
      <c r="M7" s="61" t="s">
        <v>5</v>
      </c>
      <c r="N7" s="17">
        <v>43.8</v>
      </c>
      <c r="O7" s="61" t="s">
        <v>5</v>
      </c>
      <c r="P7" s="17">
        <v>44</v>
      </c>
      <c r="Q7" s="61" t="s">
        <v>5</v>
      </c>
      <c r="R7" s="17">
        <v>44.4</v>
      </c>
      <c r="S7" s="61" t="s">
        <v>5</v>
      </c>
      <c r="T7" s="17">
        <v>46.9</v>
      </c>
      <c r="U7" s="61" t="s">
        <v>5</v>
      </c>
      <c r="V7" s="17">
        <v>41.8</v>
      </c>
      <c r="W7" s="61" t="s">
        <v>5</v>
      </c>
      <c r="X7" s="17">
        <v>34.799999999999997</v>
      </c>
      <c r="Y7" s="61" t="s">
        <v>5</v>
      </c>
      <c r="Z7" s="17">
        <v>36.4</v>
      </c>
      <c r="AA7" s="61" t="s">
        <v>5</v>
      </c>
      <c r="AB7" s="17">
        <v>35.9</v>
      </c>
      <c r="AC7" s="61" t="s">
        <v>5</v>
      </c>
      <c r="AD7" s="17">
        <v>47.7</v>
      </c>
      <c r="AE7" s="61" t="s">
        <v>5</v>
      </c>
      <c r="AF7" s="17">
        <v>26.4</v>
      </c>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J7" s="17"/>
      <c r="BK7" s="61" t="s">
        <v>5</v>
      </c>
      <c r="BL7" s="17"/>
      <c r="BM7" s="61" t="s">
        <v>5</v>
      </c>
      <c r="BN7" s="17"/>
      <c r="BO7" s="61" t="s">
        <v>5</v>
      </c>
      <c r="BP7" s="17"/>
      <c r="BQ7" s="61" t="s">
        <v>5</v>
      </c>
      <c r="BR7" s="17"/>
      <c r="BS7" s="61" t="s">
        <v>5</v>
      </c>
      <c r="BT7" s="17"/>
      <c r="BU7" s="61" t="s">
        <v>5</v>
      </c>
      <c r="BV7" s="17"/>
      <c r="BW7" s="61" t="s">
        <v>5</v>
      </c>
      <c r="BX7" s="17"/>
      <c r="BY7" s="61" t="s">
        <v>5</v>
      </c>
      <c r="BZ7" s="17"/>
      <c r="CA7" s="61" t="s">
        <v>5</v>
      </c>
      <c r="CB7" s="17"/>
      <c r="CC7" s="61" t="s">
        <v>5</v>
      </c>
      <c r="CD7" s="17"/>
      <c r="CE7" s="61" t="s">
        <v>5</v>
      </c>
      <c r="CF7" s="17"/>
      <c r="CG7" s="61" t="s">
        <v>5</v>
      </c>
      <c r="CH7" s="17"/>
      <c r="CI7" s="61" t="s">
        <v>5</v>
      </c>
      <c r="CJ7" s="17"/>
      <c r="CK7" s="61" t="s">
        <v>5</v>
      </c>
      <c r="CL7" s="17"/>
      <c r="CM7" s="61" t="s">
        <v>5</v>
      </c>
      <c r="CN7" s="17"/>
      <c r="CO7" s="61" t="s">
        <v>5</v>
      </c>
      <c r="CP7" s="17"/>
      <c r="CQ7" s="61" t="s">
        <v>5</v>
      </c>
      <c r="CR7" s="17"/>
      <c r="CS7" s="61" t="s">
        <v>5</v>
      </c>
      <c r="CT7" s="17"/>
      <c r="CU7" s="61" t="s">
        <v>5</v>
      </c>
      <c r="CV7" s="17"/>
      <c r="CW7" s="61" t="s">
        <v>5</v>
      </c>
      <c r="CX7" s="17"/>
      <c r="CY7" s="61" t="s">
        <v>5</v>
      </c>
      <c r="CZ7" s="17"/>
      <c r="DA7" s="61" t="s">
        <v>5</v>
      </c>
      <c r="DB7" s="17"/>
      <c r="DC7" s="61" t="s">
        <v>5</v>
      </c>
      <c r="DD7" s="17"/>
      <c r="DE7" s="61" t="s">
        <v>5</v>
      </c>
      <c r="DF7" s="17"/>
      <c r="DG7" s="61" t="s">
        <v>5</v>
      </c>
      <c r="DH7" s="17"/>
      <c r="DI7" s="61" t="s">
        <v>5</v>
      </c>
      <c r="DJ7" s="17"/>
      <c r="DK7" s="61" t="s">
        <v>5</v>
      </c>
      <c r="DL7" s="17"/>
      <c r="DM7" s="61" t="s">
        <v>5</v>
      </c>
      <c r="DN7" s="17"/>
      <c r="DO7" s="61" t="s">
        <v>5</v>
      </c>
      <c r="DP7" s="17"/>
      <c r="DQ7" s="61" t="s">
        <v>5</v>
      </c>
      <c r="DR7" s="17"/>
      <c r="DS7" s="61" t="s">
        <v>5</v>
      </c>
      <c r="DT7" s="17"/>
      <c r="DU7" s="61" t="s">
        <v>5</v>
      </c>
      <c r="DV7" s="17"/>
      <c r="DW7" s="61" t="s">
        <v>5</v>
      </c>
      <c r="DX7" s="17"/>
      <c r="DY7" s="61" t="s">
        <v>5</v>
      </c>
      <c r="DZ7" s="17"/>
      <c r="EA7" s="61" t="s">
        <v>5</v>
      </c>
      <c r="EB7" s="17"/>
      <c r="EC7" s="61" t="s">
        <v>5</v>
      </c>
      <c r="ED7" s="17"/>
      <c r="EE7" s="61" t="s">
        <v>5</v>
      </c>
      <c r="EF7" s="17"/>
      <c r="EG7" s="61" t="s">
        <v>5</v>
      </c>
      <c r="EH7" s="17"/>
      <c r="EI7" s="61" t="s">
        <v>5</v>
      </c>
      <c r="EJ7" s="17"/>
      <c r="EK7" s="61" t="s">
        <v>5</v>
      </c>
      <c r="EL7" s="17"/>
      <c r="EM7" s="61" t="s">
        <v>5</v>
      </c>
      <c r="EN7" s="17"/>
      <c r="EO7" s="61" t="s">
        <v>5</v>
      </c>
      <c r="EP7" s="17"/>
      <c r="EQ7" s="61" t="s">
        <v>5</v>
      </c>
      <c r="ER7" s="17"/>
      <c r="ES7" s="61" t="s">
        <v>5</v>
      </c>
      <c r="ET7" s="17"/>
      <c r="EU7" s="61" t="s">
        <v>5</v>
      </c>
      <c r="EV7" s="17"/>
      <c r="EW7" s="61" t="s">
        <v>5</v>
      </c>
      <c r="EX7" s="17"/>
      <c r="EY7" s="61" t="s">
        <v>5</v>
      </c>
      <c r="EZ7" s="17"/>
      <c r="FA7" s="61" t="s">
        <v>5</v>
      </c>
      <c r="FB7" s="17"/>
      <c r="FC7" s="61" t="s">
        <v>5</v>
      </c>
      <c r="FD7" s="17"/>
      <c r="FE7" s="61" t="s">
        <v>5</v>
      </c>
      <c r="FF7" s="17"/>
      <c r="FG7" s="61" t="s">
        <v>5</v>
      </c>
      <c r="FH7" s="17"/>
      <c r="FI7" s="61" t="s">
        <v>5</v>
      </c>
      <c r="FJ7" s="17"/>
      <c r="FK7" s="61" t="s">
        <v>5</v>
      </c>
      <c r="FL7" s="17"/>
      <c r="FM7" s="61" t="s">
        <v>5</v>
      </c>
      <c r="FN7" s="17"/>
      <c r="FO7" s="61" t="s">
        <v>5</v>
      </c>
      <c r="FP7" s="17"/>
      <c r="FQ7" s="61" t="s">
        <v>5</v>
      </c>
      <c r="FR7" s="133"/>
      <c r="FS7" s="133"/>
      <c r="FT7" s="133"/>
      <c r="FU7" s="133"/>
      <c r="FV7" s="133"/>
      <c r="FW7" s="133"/>
      <c r="FX7" s="133"/>
      <c r="FY7" s="133"/>
      <c r="GA7" s="18" t="str">
        <f t="shared" si="56"/>
        <v xml:space="preserve">     Length</v>
      </c>
      <c r="GB7" s="11">
        <f t="shared" ref="GB7:GB13" si="172">COUNT(B7,D7,F7,H7,J7,L7,N7,P7,R7,T7,V7,X7,Z7,AB7,AD7,AF7,AH7,AJ7,AL7,AN7,AP7,AR7,AT7,AV7,AX7,AZ7,BB7,BD7,BF7,BH7)</f>
        <v>15</v>
      </c>
      <c r="GC7" s="4">
        <f t="shared" ref="GC7:GC13" si="173">IF(SUM(B7,D7,F7,H7,J7,L7,N7,P7,R7,T7,V7,X7,Z7,AB7,AD7,AF7,AH7,AJ7,AL7,AN7,AP7,AR7,AT7,AV7,AX7,AZ7,BB7,BD7,BF7,BH7)&gt;0,MIN(B7,D7,F7,H7,J7,L7,N7,P7,R7,T7,V7,X7,Z7,AB7,AD7,AF7,AH7,AJ7,AL7,AN7,AP7,AR7,AT7,AV7,AX7,AZ7,BB7,BD7,BF7,BH7),"")</f>
        <v>26.4</v>
      </c>
      <c r="GD7" s="40" t="str">
        <f t="shared" si="115"/>
        <v>–</v>
      </c>
      <c r="GE7" s="6">
        <f t="shared" ref="GE7:GE13" si="174">IF(SUM(B7,D7,F7,H7,J7,L7,N7,P7,R7,T7,V7,X7,Z7,AB7,AD7,AF7,AH7,AJ7,AL7,AN7,AP7,AR7,AT7,AV7,AX7,AZ7,BB7,BD7,BF7,BH7)&gt;0,MAX(B7,D7,F7,H7,J7,L7,N7,P7,R7,T7,V7,X7,Z7,AB7,AD7,AF7,AH7,AJ7,AL7,AN7,AP7,AR7,AT7,AV7,AX7,AZ7,BB7,BD7,BF7,BH7),"")</f>
        <v>50.7</v>
      </c>
      <c r="GF7" s="51" t="str">
        <f t="shared" ref="GF7:GF13" si="175">IF(SUM(C7,E7,G7,I7,K7,M7,O7,Q7,S7,U7,W7,Y7,AA7,AC7,AE7,AG7,AI7,AK7,AM7,AO7,AQ7,AS7,AU7,AW7,AY7,BA7,BC7,BE7,BG7,BI7)&gt;0,MIN(C7,E7,G7,I7,K7,M7,O7,Q7,S7,U7,W7,Y7,AA7,AC7,AE7,AG7,AI7,AK7,AM7,AO7,AQ7,AS7,AU7,AW7,AY7,BA7,BC7,BE7,BG7,BI7),"")</f>
        <v/>
      </c>
      <c r="GG7" s="7" t="s">
        <v>5</v>
      </c>
      <c r="GH7" s="52" t="str">
        <f t="shared" ref="GH7:GH13" si="176">IF(SUM(C7,E7,G7,I7,K7,M7,O7,Q7,S7,U7,W7,Y7,AA7,AC7,AE7,AG7,AI7,AK7,AM7,AO7,AQ7,AS7,AU7,AW7,AY7,BA7,BC7,BE7,BG7,BI7)&gt;0,MAX(C7,E7,G7,I7,K7,M7,O7,Q7,S7,U7,W7,Y7,AA7,AC7,AE7,AG7,AI7,AK7,AM7,AO7,AQ7,AS7,AU7,AW7,AY7,BA7,BC7,BE7,BG7,BI7),"")</f>
        <v/>
      </c>
      <c r="GI7" s="46">
        <f t="shared" ref="GI7:GI13" si="177">IF(SUM(B7,D7,F7,H7,J7,L7,N7,P7,R7,T7,V7,X7,Z7,AB7,AD7,AF7,AH7,AJ7,AL7,AN7,AP7,AR7,AT7,AV7,AX7,AZ7,BB7,BD7,BF7,BH7)&gt;0,AVERAGE(B7,D7,F7,H7,J7,L7,N7,P7,R7,T7,V7,X7,Z7,AB7,AD7,AF7,AH7,AJ7,AL7,AN7,AP7,AR7,AT7,AV7,AX7,AZ7,BB7,BD7,BF7,BH7),"?")</f>
        <v>42.66</v>
      </c>
      <c r="GJ7" s="8" t="s">
        <v>5</v>
      </c>
      <c r="GK7" s="5">
        <f t="shared" ref="GK7:GK13" si="178">IF(COUNT(B7,D7,F7,H7,J7,L7,N7,P7,R7,T7,V7,X7,Z7,AB7,AD7,AF7,AH7,AJ7,AL7,AN7,AP7,AR7,AT7,AV7,AX7,AZ7,BB7,BD7,BF7,BH7)&gt;1,STDEV(B7,D7,F7,H7,J7,L7,N7,P7,R7,T7,V7,X7,Z7,AB7,AD7,AF7,AH7,AJ7,AL7,AN7,AP7,AR7,AT7,AV7,AX7,AZ7,BB7,BD7,BF7,BH7),"?")</f>
        <v>6.6518311120215072</v>
      </c>
      <c r="GL7" s="9" t="s">
        <v>5</v>
      </c>
      <c r="GM7" s="5" t="str">
        <f t="shared" ref="GM7:GM13" si="179">IF(COUNT(B7)&gt;0,B7,"?")</f>
        <v>?</v>
      </c>
      <c r="GN7" s="7" t="s">
        <v>5</v>
      </c>
      <c r="GP7" s="7"/>
    </row>
    <row r="8" spans="1:198" x14ac:dyDescent="0.2">
      <c r="A8" s="27" t="s">
        <v>16</v>
      </c>
      <c r="B8" s="108"/>
      <c r="C8" s="109" t="str">
        <f>IF(AND((B8&gt;0),(B$7&gt;0)),(B8/B$7*100),"")</f>
        <v/>
      </c>
      <c r="D8" s="17">
        <v>31</v>
      </c>
      <c r="E8" s="61">
        <f>IF(AND((D8&gt;0),(D$7&gt;0)),(D8/D$7*100),"")</f>
        <v>66.954643628509729</v>
      </c>
      <c r="F8" s="17"/>
      <c r="G8" s="61" t="str">
        <f>IF(AND((F8&gt;0),(F$7&gt;0)),(F8/F$7*100),"")</f>
        <v/>
      </c>
      <c r="H8" s="17">
        <v>32.700000000000003</v>
      </c>
      <c r="I8" s="61">
        <f>IF(AND((H8&gt;0),(H$7&gt;0)),(H8/H$7*100),"")</f>
        <v>64.49704142011835</v>
      </c>
      <c r="J8" s="17">
        <v>32.4</v>
      </c>
      <c r="K8" s="61">
        <f>IF(AND((J8&gt;0),(J$7&gt;0)),(J8/J$7*100),"")</f>
        <v>63.905325443786978</v>
      </c>
      <c r="L8" s="17">
        <v>31.5</v>
      </c>
      <c r="M8" s="61">
        <f>IF(AND((L8&gt;0),(L$7&gt;0)),(L8/L$7*100),"")</f>
        <v>67.741935483870961</v>
      </c>
      <c r="N8" s="17">
        <v>29.1</v>
      </c>
      <c r="O8" s="61">
        <f>IF(AND((N8&gt;0),(N$7&gt;0)),(N8/N$7*100),"")</f>
        <v>66.438356164383578</v>
      </c>
      <c r="P8" s="17">
        <v>29.1</v>
      </c>
      <c r="Q8" s="61">
        <f>IF(AND((P8&gt;0),(P$7&gt;0)),(P8/P$7*100),"")</f>
        <v>66.13636363636364</v>
      </c>
      <c r="R8" s="17">
        <v>29.3</v>
      </c>
      <c r="S8" s="61">
        <f>IF(AND((R8&gt;0),(R$7&gt;0)),(R8/R$7*100),"")</f>
        <v>65.990990990990994</v>
      </c>
      <c r="T8" s="17">
        <v>30.1</v>
      </c>
      <c r="U8" s="61">
        <f>IF(AND((T8&gt;0),(T$7&gt;0)),(T8/T$7*100),"")</f>
        <v>64.179104477611943</v>
      </c>
      <c r="V8" s="17">
        <v>27</v>
      </c>
      <c r="W8" s="61">
        <f>IF(AND((V8&gt;0),(V$7&gt;0)),(V8/V$7*100),"")</f>
        <v>64.593301435406701</v>
      </c>
      <c r="X8" s="17">
        <v>23.4</v>
      </c>
      <c r="Y8" s="61">
        <f>IF(AND((X8&gt;0),(X$7&gt;0)),(X8/X$7*100),"")</f>
        <v>67.241379310344826</v>
      </c>
      <c r="Z8" s="17">
        <v>23.7</v>
      </c>
      <c r="AA8" s="61">
        <f>IF(AND((Z8&gt;0),(Z$7&gt;0)),(Z8/Z$7*100),"")</f>
        <v>65.109890109890117</v>
      </c>
      <c r="AB8" s="17">
        <v>24</v>
      </c>
      <c r="AC8" s="61">
        <f>IF(AND((AB8&gt;0),(AB$7&gt;0)),(AB8/AB$7*100),"")</f>
        <v>66.852367688022284</v>
      </c>
      <c r="AD8" s="17">
        <v>30.3</v>
      </c>
      <c r="AE8" s="61">
        <f>IF(AND((AD8&gt;0),(AD$7&gt;0)),(AD8/AD$7*100),"")</f>
        <v>63.522012578616348</v>
      </c>
      <c r="AF8" s="17">
        <v>18.899999999999999</v>
      </c>
      <c r="AG8" s="61">
        <f>IF(AND((AF8&gt;0),(AF$7&gt;0)),(AF8/AF$7*100),"")</f>
        <v>71.590909090909093</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J8" s="17"/>
      <c r="BK8" s="61" t="str">
        <f t="shared" ref="BK8" si="180">IF(AND((BJ8&gt;0),(BJ$7&gt;0)),(BJ8/BJ$7*100),"")</f>
        <v/>
      </c>
      <c r="BL8" s="17"/>
      <c r="BM8" s="61" t="str">
        <f t="shared" ref="BM8" si="181">IF(AND((BL8&gt;0),(BL$7&gt;0)),(BL8/BL$7*100),"")</f>
        <v/>
      </c>
      <c r="BN8" s="17"/>
      <c r="BO8" s="61" t="str">
        <f t="shared" ref="BO8" si="182">IF(AND((BN8&gt;0),(BN$7&gt;0)),(BN8/BN$7*100),"")</f>
        <v/>
      </c>
      <c r="BP8" s="17"/>
      <c r="BQ8" s="61" t="str">
        <f t="shared" ref="BQ8" si="183">IF(AND((BP8&gt;0),(BP$7&gt;0)),(BP8/BP$7*100),"")</f>
        <v/>
      </c>
      <c r="BR8" s="17"/>
      <c r="BS8" s="61" t="str">
        <f t="shared" ref="BS8" si="184">IF(AND((BR8&gt;0),(BR$7&gt;0)),(BR8/BR$7*100),"")</f>
        <v/>
      </c>
      <c r="BT8" s="17"/>
      <c r="BU8" s="61" t="str">
        <f t="shared" ref="BU8" si="185">IF(AND((BT8&gt;0),(BT$7&gt;0)),(BT8/BT$7*100),"")</f>
        <v/>
      </c>
      <c r="BV8" s="17"/>
      <c r="BW8" s="61" t="str">
        <f t="shared" ref="BW8" si="186">IF(AND((BV8&gt;0),(BV$7&gt;0)),(BV8/BV$7*100),"")</f>
        <v/>
      </c>
      <c r="BX8" s="17"/>
      <c r="BY8" s="61" t="str">
        <f t="shared" ref="BY8" si="187">IF(AND((BX8&gt;0),(BX$7&gt;0)),(BX8/BX$7*100),"")</f>
        <v/>
      </c>
      <c r="BZ8" s="17"/>
      <c r="CA8" s="61" t="str">
        <f t="shared" ref="CA8" si="188">IF(AND((BZ8&gt;0),(BZ$7&gt;0)),(BZ8/BZ$7*100),"")</f>
        <v/>
      </c>
      <c r="CB8" s="17"/>
      <c r="CC8" s="61" t="str">
        <f t="shared" ref="CC8" si="189">IF(AND((CB8&gt;0),(CB$7&gt;0)),(CB8/CB$7*100),"")</f>
        <v/>
      </c>
      <c r="CD8" s="17"/>
      <c r="CE8" s="61" t="str">
        <f t="shared" ref="CE8" si="190">IF(AND((CD8&gt;0),(CD$7&gt;0)),(CD8/CD$7*100),"")</f>
        <v/>
      </c>
      <c r="CF8" s="17"/>
      <c r="CG8" s="61" t="str">
        <f t="shared" ref="CG8" si="191">IF(AND((CF8&gt;0),(CF$7&gt;0)),(CF8/CF$7*100),"")</f>
        <v/>
      </c>
      <c r="CH8" s="17"/>
      <c r="CI8" s="61" t="str">
        <f t="shared" ref="CI8" si="192">IF(AND((CH8&gt;0),(CH$7&gt;0)),(CH8/CH$7*100),"")</f>
        <v/>
      </c>
      <c r="CJ8" s="17"/>
      <c r="CK8" s="61" t="str">
        <f t="shared" ref="CK8" si="193">IF(AND((CJ8&gt;0),(CJ$7&gt;0)),(CJ8/CJ$7*100),"")</f>
        <v/>
      </c>
      <c r="CL8" s="17"/>
      <c r="CM8" s="61" t="str">
        <f t="shared" ref="CM8" si="194">IF(AND((CL8&gt;0),(CL$7&gt;0)),(CL8/CL$7*100),"")</f>
        <v/>
      </c>
      <c r="CN8" s="17"/>
      <c r="CO8" s="61" t="str">
        <f t="shared" ref="CO8" si="195">IF(AND((CN8&gt;0),(CN$7&gt;0)),(CN8/CN$7*100),"")</f>
        <v/>
      </c>
      <c r="CP8" s="17"/>
      <c r="CQ8" s="61" t="str">
        <f t="shared" ref="CQ8" si="196">IF(AND((CP8&gt;0),(CP$7&gt;0)),(CP8/CP$7*100),"")</f>
        <v/>
      </c>
      <c r="CR8" s="17"/>
      <c r="CS8" s="61" t="str">
        <f t="shared" ref="CS8" si="197">IF(AND((CR8&gt;0),(CR$7&gt;0)),(CR8/CR$7*100),"")</f>
        <v/>
      </c>
      <c r="CT8" s="17"/>
      <c r="CU8" s="61" t="str">
        <f t="shared" ref="CU8" si="198">IF(AND((CT8&gt;0),(CT$7&gt;0)),(CT8/CT$7*100),"")</f>
        <v/>
      </c>
      <c r="CV8" s="17"/>
      <c r="CW8" s="61" t="str">
        <f t="shared" ref="CW8" si="199">IF(AND((CV8&gt;0),(CV$7&gt;0)),(CV8/CV$7*100),"")</f>
        <v/>
      </c>
      <c r="CX8" s="17"/>
      <c r="CY8" s="61" t="str">
        <f t="shared" ref="CY8" si="200">IF(AND((CX8&gt;0),(CX$7&gt;0)),(CX8/CX$7*100),"")</f>
        <v/>
      </c>
      <c r="CZ8" s="17"/>
      <c r="DA8" s="61" t="str">
        <f t="shared" ref="DA8" si="201">IF(AND((CZ8&gt;0),(CZ$7&gt;0)),(CZ8/CZ$7*100),"")</f>
        <v/>
      </c>
      <c r="DB8" s="17"/>
      <c r="DC8" s="61" t="str">
        <f t="shared" ref="DC8" si="202">IF(AND((DB8&gt;0),(DB$7&gt;0)),(DB8/DB$7*100),"")</f>
        <v/>
      </c>
      <c r="DD8" s="17"/>
      <c r="DE8" s="61" t="str">
        <f t="shared" ref="DE8" si="203">IF(AND((DD8&gt;0),(DD$7&gt;0)),(DD8/DD$7*100),"")</f>
        <v/>
      </c>
      <c r="DF8" s="17"/>
      <c r="DG8" s="61" t="str">
        <f t="shared" ref="DG8" si="204">IF(AND((DF8&gt;0),(DF$7&gt;0)),(DF8/DF$7*100),"")</f>
        <v/>
      </c>
      <c r="DH8" s="17"/>
      <c r="DI8" s="61" t="str">
        <f t="shared" ref="DI8" si="205">IF(AND((DH8&gt;0),(DH$7&gt;0)),(DH8/DH$7*100),"")</f>
        <v/>
      </c>
      <c r="DJ8" s="17"/>
      <c r="DK8" s="61" t="str">
        <f t="shared" ref="DK8" si="206">IF(AND((DJ8&gt;0),(DJ$7&gt;0)),(DJ8/DJ$7*100),"")</f>
        <v/>
      </c>
      <c r="DL8" s="17"/>
      <c r="DM8" s="61" t="str">
        <f t="shared" ref="DM8" si="207">IF(AND((DL8&gt;0),(DL$7&gt;0)),(DL8/DL$7*100),"")</f>
        <v/>
      </c>
      <c r="DN8" s="17"/>
      <c r="DO8" s="61" t="str">
        <f t="shared" ref="DO8" si="208">IF(AND((DN8&gt;0),(DN$7&gt;0)),(DN8/DN$7*100),"")</f>
        <v/>
      </c>
      <c r="DP8" s="17"/>
      <c r="DQ8" s="61" t="str">
        <f t="shared" ref="DQ8" si="209">IF(AND((DP8&gt;0),(DP$7&gt;0)),(DP8/DP$7*100),"")</f>
        <v/>
      </c>
      <c r="DR8" s="17"/>
      <c r="DS8" s="61" t="str">
        <f t="shared" ref="DS8" si="210">IF(AND((DR8&gt;0),(DR$7&gt;0)),(DR8/DR$7*100),"")</f>
        <v/>
      </c>
      <c r="DT8" s="17"/>
      <c r="DU8" s="61" t="str">
        <f t="shared" ref="DU8" si="211">IF(AND((DT8&gt;0),(DT$7&gt;0)),(DT8/DT$7*100),"")</f>
        <v/>
      </c>
      <c r="DV8" s="17"/>
      <c r="DW8" s="61" t="str">
        <f t="shared" ref="DW8" si="212">IF(AND((DV8&gt;0),(DV$7&gt;0)),(DV8/DV$7*100),"")</f>
        <v/>
      </c>
      <c r="DX8" s="17"/>
      <c r="DY8" s="61" t="str">
        <f t="shared" ref="DY8" si="213">IF(AND((DX8&gt;0),(DX$7&gt;0)),(DX8/DX$7*100),"")</f>
        <v/>
      </c>
      <c r="DZ8" s="17"/>
      <c r="EA8" s="61" t="str">
        <f t="shared" ref="EA8" si="214">IF(AND((DZ8&gt;0),(DZ$7&gt;0)),(DZ8/DZ$7*100),"")</f>
        <v/>
      </c>
      <c r="EB8" s="17"/>
      <c r="EC8" s="61" t="str">
        <f t="shared" ref="EC8" si="215">IF(AND((EB8&gt;0),(EB$7&gt;0)),(EB8/EB$7*100),"")</f>
        <v/>
      </c>
      <c r="ED8" s="17"/>
      <c r="EE8" s="61" t="str">
        <f t="shared" ref="EE8" si="216">IF(AND((ED8&gt;0),(ED$7&gt;0)),(ED8/ED$7*100),"")</f>
        <v/>
      </c>
      <c r="EF8" s="17"/>
      <c r="EG8" s="61" t="str">
        <f t="shared" ref="EG8" si="217">IF(AND((EF8&gt;0),(EF$7&gt;0)),(EF8/EF$7*100),"")</f>
        <v/>
      </c>
      <c r="EH8" s="17"/>
      <c r="EI8" s="61" t="str">
        <f t="shared" ref="EI8" si="218">IF(AND((EH8&gt;0),(EH$7&gt;0)),(EH8/EH$7*100),"")</f>
        <v/>
      </c>
      <c r="EJ8" s="17"/>
      <c r="EK8" s="61" t="str">
        <f t="shared" ref="EK8" si="219">IF(AND((EJ8&gt;0),(EJ$7&gt;0)),(EJ8/EJ$7*100),"")</f>
        <v/>
      </c>
      <c r="EL8" s="17"/>
      <c r="EM8" s="61" t="str">
        <f t="shared" ref="EM8" si="220">IF(AND((EL8&gt;0),(EL$7&gt;0)),(EL8/EL$7*100),"")</f>
        <v/>
      </c>
      <c r="EN8" s="17"/>
      <c r="EO8" s="61" t="str">
        <f t="shared" ref="EO8" si="221">IF(AND((EN8&gt;0),(EN$7&gt;0)),(EN8/EN$7*100),"")</f>
        <v/>
      </c>
      <c r="EP8" s="17"/>
      <c r="EQ8" s="61" t="str">
        <f t="shared" ref="EQ8" si="222">IF(AND((EP8&gt;0),(EP$7&gt;0)),(EP8/EP$7*100),"")</f>
        <v/>
      </c>
      <c r="ER8" s="17"/>
      <c r="ES8" s="61" t="str">
        <f t="shared" ref="ES8" si="223">IF(AND((ER8&gt;0),(ER$7&gt;0)),(ER8/ER$7*100),"")</f>
        <v/>
      </c>
      <c r="ET8" s="17"/>
      <c r="EU8" s="61" t="str">
        <f t="shared" ref="EU8" si="224">IF(AND((ET8&gt;0),(ET$7&gt;0)),(ET8/ET$7*100),"")</f>
        <v/>
      </c>
      <c r="EV8" s="17"/>
      <c r="EW8" s="61" t="str">
        <f t="shared" ref="EW8" si="225">IF(AND((EV8&gt;0),(EV$7&gt;0)),(EV8/EV$7*100),"")</f>
        <v/>
      </c>
      <c r="EX8" s="17"/>
      <c r="EY8" s="61" t="str">
        <f t="shared" ref="EY8" si="226">IF(AND((EX8&gt;0),(EX$7&gt;0)),(EX8/EX$7*100),"")</f>
        <v/>
      </c>
      <c r="EZ8" s="17"/>
      <c r="FA8" s="61" t="str">
        <f t="shared" ref="FA8" si="227">IF(AND((EZ8&gt;0),(EZ$7&gt;0)),(EZ8/EZ$7*100),"")</f>
        <v/>
      </c>
      <c r="FB8" s="17"/>
      <c r="FC8" s="61" t="str">
        <f t="shared" ref="FC8" si="228">IF(AND((FB8&gt;0),(FB$7&gt;0)),(FB8/FB$7*100),"")</f>
        <v/>
      </c>
      <c r="FD8" s="17"/>
      <c r="FE8" s="61" t="str">
        <f t="shared" ref="FE8" si="229">IF(AND((FD8&gt;0),(FD$7&gt;0)),(FD8/FD$7*100),"")</f>
        <v/>
      </c>
      <c r="FF8" s="17"/>
      <c r="FG8" s="61" t="str">
        <f t="shared" ref="FG8" si="230">IF(AND((FF8&gt;0),(FF$7&gt;0)),(FF8/FF$7*100),"")</f>
        <v/>
      </c>
      <c r="FH8" s="17"/>
      <c r="FI8" s="61" t="str">
        <f t="shared" ref="FI8" si="231">IF(AND((FH8&gt;0),(FH$7&gt;0)),(FH8/FH$7*100),"")</f>
        <v/>
      </c>
      <c r="FJ8" s="17"/>
      <c r="FK8" s="61" t="str">
        <f t="shared" ref="FK8" si="232">IF(AND((FJ8&gt;0),(FJ$7&gt;0)),(FJ8/FJ$7*100),"")</f>
        <v/>
      </c>
      <c r="FL8" s="17"/>
      <c r="FM8" s="61" t="str">
        <f t="shared" ref="FM8" si="233">IF(AND((FL8&gt;0),(FL$7&gt;0)),(FL8/FL$7*100),"")</f>
        <v/>
      </c>
      <c r="FN8" s="17"/>
      <c r="FO8" s="61" t="str">
        <f t="shared" ref="FO8" si="234">IF(AND((FN8&gt;0),(FN$7&gt;0)),(FN8/FN$7*100),"")</f>
        <v/>
      </c>
      <c r="FP8" s="17"/>
      <c r="FQ8" s="61" t="str">
        <f t="shared" ref="FQ8:FQ11" si="235">IF(AND((FP8&gt;0),(FP$7&gt;0)),(FP8/FP$7*100),"")</f>
        <v/>
      </c>
      <c r="FR8" s="133"/>
      <c r="FS8" s="133"/>
      <c r="FT8" s="133"/>
      <c r="FU8" s="133"/>
      <c r="FV8" s="133"/>
      <c r="FW8" s="133"/>
      <c r="FX8" s="133"/>
      <c r="FY8" s="133"/>
      <c r="GA8" s="18" t="str">
        <f t="shared" si="56"/>
        <v xml:space="preserve">     Stylet support insertion point</v>
      </c>
      <c r="GB8" s="11">
        <f t="shared" si="172"/>
        <v>14</v>
      </c>
      <c r="GC8" s="4">
        <f t="shared" si="173"/>
        <v>18.899999999999999</v>
      </c>
      <c r="GD8" s="40" t="str">
        <f t="shared" si="115"/>
        <v>–</v>
      </c>
      <c r="GE8" s="6">
        <f t="shared" si="174"/>
        <v>32.700000000000003</v>
      </c>
      <c r="GF8" s="51">
        <f t="shared" si="175"/>
        <v>63.522012578616348</v>
      </c>
      <c r="GG8" s="7" t="str">
        <f t="shared" si="116"/>
        <v>–</v>
      </c>
      <c r="GH8" s="52">
        <f t="shared" si="176"/>
        <v>71.590909090909093</v>
      </c>
      <c r="GI8" s="46">
        <f t="shared" si="177"/>
        <v>28.035714285714281</v>
      </c>
      <c r="GJ8" s="8">
        <f>IF(SUM(C8,E8,G8,I8,K8,M8,O8,Q8,S8,U8,W8,Y8,AA8,AC8,AE8,AG8,AI8,AK8,AM8,AO8,AQ8,AS8,AU8,AW8,AY8,BA8,BC8,BE8,BG8,BI8)&gt;0,AVERAGE(C8,E8,G8,I8,K8,M8,O8,Q8,S8,U8,W8,Y8,AA8,AC8,AE8,AG8,AI8,AK8,AM8,AO8,AQ8,AS8,AU8,AW8,AY8,BA8,BC8,BE8,BG8,BI8),"?")</f>
        <v>66.053830104201822</v>
      </c>
      <c r="GK8" s="5">
        <f t="shared" si="178"/>
        <v>4.0757457350408508</v>
      </c>
      <c r="GL8" s="9">
        <f>IF(COUNT(C8,E8,G8,I8,K8,M8,O8,Q8,S8,U8,W8,Y8,AA8,AC8,AE8,AG8,AI8,AK8,AM8,AO8,AQ8,AS8,AU8,AW8,AY8,BA8,BC8,BE8,BG8,BI8)&gt;1,STDEV(C8,E8,G8,I8,K8,M8,O8,Q8,S8,U8,W8,Y8,AA8,AC8,AE8,AG8,AI8,AK8,AM8,AO8,AQ8,AS8,AU8,AW8,AY8,BA8,BC8,BE8,BG8,BI8),"?")</f>
        <v>2.0850288846570675</v>
      </c>
      <c r="GM8" s="5" t="str">
        <f t="shared" si="179"/>
        <v>?</v>
      </c>
      <c r="GN8" s="7" t="str">
        <f>IF(COUNT(C8)&gt;0,C8,"?")</f>
        <v>?</v>
      </c>
    </row>
    <row r="9" spans="1:198" x14ac:dyDescent="0.2">
      <c r="A9" s="27" t="s">
        <v>17</v>
      </c>
      <c r="B9" s="108"/>
      <c r="C9" s="109" t="str">
        <f>IF(AND((B9&gt;0),(B$7&gt;0)),(B9/B$7*100),"")</f>
        <v/>
      </c>
      <c r="D9" s="17">
        <v>19</v>
      </c>
      <c r="E9" s="61">
        <f>IF(AND((D9&gt;0),(D$7&gt;0)),(D9/D$7*100),"")</f>
        <v>41.036717062634992</v>
      </c>
      <c r="F9" s="17">
        <v>19.100000000000001</v>
      </c>
      <c r="G9" s="61">
        <f>IF(AND((F9&gt;0),(F$7&gt;0)),(F9/F$7*100),"")</f>
        <v>43.807339449541288</v>
      </c>
      <c r="H9" s="17">
        <v>20.8</v>
      </c>
      <c r="I9" s="61">
        <f>IF(AND((H9&gt;0),(H$7&gt;0)),(H9/H$7*100),"")</f>
        <v>41.025641025641022</v>
      </c>
      <c r="J9" s="17">
        <v>21.6</v>
      </c>
      <c r="K9" s="61">
        <f>IF(AND((J9&gt;0),(J$7&gt;0)),(J9/J$7*100),"")</f>
        <v>42.603550295857993</v>
      </c>
      <c r="L9" s="17">
        <v>18.7</v>
      </c>
      <c r="M9" s="61">
        <f>IF(AND((L9&gt;0),(L$7&gt;0)),(L9/L$7*100),"")</f>
        <v>40.215053763440864</v>
      </c>
      <c r="N9" s="17">
        <v>19.7</v>
      </c>
      <c r="O9" s="61">
        <f>IF(AND((N9&gt;0),(N$7&gt;0)),(N9/N$7*100),"")</f>
        <v>44.977168949771688</v>
      </c>
      <c r="P9" s="17">
        <v>19.899999999999999</v>
      </c>
      <c r="Q9" s="61">
        <f>IF(AND((P9&gt;0),(P$7&gt;0)),(P9/P$7*100),"")</f>
        <v>45.22727272727272</v>
      </c>
      <c r="R9" s="17">
        <v>19.2</v>
      </c>
      <c r="S9" s="61">
        <f>IF(AND((R9&gt;0),(R$7&gt;0)),(R9/R$7*100),"")</f>
        <v>43.243243243243242</v>
      </c>
      <c r="T9" s="17">
        <v>20.2</v>
      </c>
      <c r="U9" s="61">
        <f>IF(AND((T9&gt;0),(T$7&gt;0)),(T9/T$7*100),"")</f>
        <v>43.070362473347544</v>
      </c>
      <c r="V9" s="17">
        <v>17.3</v>
      </c>
      <c r="W9" s="61">
        <f>IF(AND((V9&gt;0),(V$7&gt;0)),(V9/V$7*100),"")</f>
        <v>41.387559808612444</v>
      </c>
      <c r="X9" s="17">
        <v>11.7</v>
      </c>
      <c r="Y9" s="61">
        <f>IF(AND((X9&gt;0),(X$7&gt;0)),(X9/X$7*100),"")</f>
        <v>33.620689655172413</v>
      </c>
      <c r="Z9" s="17">
        <v>13.8</v>
      </c>
      <c r="AA9" s="61">
        <f>IF(AND((Z9&gt;0),(Z$7&gt;0)),(Z9/Z$7*100),"")</f>
        <v>37.91208791208792</v>
      </c>
      <c r="AB9" s="17">
        <v>13</v>
      </c>
      <c r="AC9" s="61">
        <f>IF(AND((AB9&gt;0),(AB$7&gt;0)),(AB9/AB$7*100),"")</f>
        <v>36.211699164345404</v>
      </c>
      <c r="AD9" s="17">
        <v>18.3</v>
      </c>
      <c r="AE9" s="61">
        <f>IF(AND((AD9&gt;0),(AD$7&gt;0)),(AD9/AD$7*100),"")</f>
        <v>38.364779874213831</v>
      </c>
      <c r="AF9" s="17">
        <v>8.6999999999999993</v>
      </c>
      <c r="AG9" s="61">
        <f>IF(AND((AF9&gt;0),(AF$7&gt;0)),(AF9/AF$7*100),"")</f>
        <v>32.954545454545453</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J9" s="17"/>
      <c r="BK9" s="61" t="str">
        <f t="shared" ref="BK9" si="236">IF(AND((BJ9&gt;0),(BJ$7&gt;0)),(BJ9/BJ$7*100),"")</f>
        <v/>
      </c>
      <c r="BL9" s="17"/>
      <c r="BM9" s="61" t="str">
        <f t="shared" ref="BM9" si="237">IF(AND((BL9&gt;0),(BL$7&gt;0)),(BL9/BL$7*100),"")</f>
        <v/>
      </c>
      <c r="BN9" s="17"/>
      <c r="BO9" s="61" t="str">
        <f t="shared" ref="BO9" si="238">IF(AND((BN9&gt;0),(BN$7&gt;0)),(BN9/BN$7*100),"")</f>
        <v/>
      </c>
      <c r="BP9" s="17"/>
      <c r="BQ9" s="61" t="str">
        <f t="shared" ref="BQ9" si="239">IF(AND((BP9&gt;0),(BP$7&gt;0)),(BP9/BP$7*100),"")</f>
        <v/>
      </c>
      <c r="BR9" s="17"/>
      <c r="BS9" s="61" t="str">
        <f t="shared" ref="BS9" si="240">IF(AND((BR9&gt;0),(BR$7&gt;0)),(BR9/BR$7*100),"")</f>
        <v/>
      </c>
      <c r="BT9" s="17"/>
      <c r="BU9" s="61" t="str">
        <f t="shared" ref="BU9" si="241">IF(AND((BT9&gt;0),(BT$7&gt;0)),(BT9/BT$7*100),"")</f>
        <v/>
      </c>
      <c r="BV9" s="17"/>
      <c r="BW9" s="61" t="str">
        <f t="shared" ref="BW9" si="242">IF(AND((BV9&gt;0),(BV$7&gt;0)),(BV9/BV$7*100),"")</f>
        <v/>
      </c>
      <c r="BX9" s="17"/>
      <c r="BY9" s="61" t="str">
        <f t="shared" ref="BY9" si="243">IF(AND((BX9&gt;0),(BX$7&gt;0)),(BX9/BX$7*100),"")</f>
        <v/>
      </c>
      <c r="BZ9" s="17"/>
      <c r="CA9" s="61" t="str">
        <f t="shared" ref="CA9" si="244">IF(AND((BZ9&gt;0),(BZ$7&gt;0)),(BZ9/BZ$7*100),"")</f>
        <v/>
      </c>
      <c r="CB9" s="17"/>
      <c r="CC9" s="61" t="str">
        <f t="shared" ref="CC9" si="245">IF(AND((CB9&gt;0),(CB$7&gt;0)),(CB9/CB$7*100),"")</f>
        <v/>
      </c>
      <c r="CD9" s="17"/>
      <c r="CE9" s="61" t="str">
        <f t="shared" ref="CE9" si="246">IF(AND((CD9&gt;0),(CD$7&gt;0)),(CD9/CD$7*100),"")</f>
        <v/>
      </c>
      <c r="CF9" s="17"/>
      <c r="CG9" s="61" t="str">
        <f t="shared" ref="CG9" si="247">IF(AND((CF9&gt;0),(CF$7&gt;0)),(CF9/CF$7*100),"")</f>
        <v/>
      </c>
      <c r="CH9" s="17"/>
      <c r="CI9" s="61" t="str">
        <f t="shared" ref="CI9" si="248">IF(AND((CH9&gt;0),(CH$7&gt;0)),(CH9/CH$7*100),"")</f>
        <v/>
      </c>
      <c r="CJ9" s="17"/>
      <c r="CK9" s="61" t="str">
        <f t="shared" ref="CK9" si="249">IF(AND((CJ9&gt;0),(CJ$7&gt;0)),(CJ9/CJ$7*100),"")</f>
        <v/>
      </c>
      <c r="CL9" s="17"/>
      <c r="CM9" s="61" t="str">
        <f t="shared" ref="CM9" si="250">IF(AND((CL9&gt;0),(CL$7&gt;0)),(CL9/CL$7*100),"")</f>
        <v/>
      </c>
      <c r="CN9" s="17"/>
      <c r="CO9" s="61" t="str">
        <f t="shared" ref="CO9" si="251">IF(AND((CN9&gt;0),(CN$7&gt;0)),(CN9/CN$7*100),"")</f>
        <v/>
      </c>
      <c r="CP9" s="17"/>
      <c r="CQ9" s="61" t="str">
        <f t="shared" ref="CQ9" si="252">IF(AND((CP9&gt;0),(CP$7&gt;0)),(CP9/CP$7*100),"")</f>
        <v/>
      </c>
      <c r="CR9" s="17"/>
      <c r="CS9" s="61" t="str">
        <f t="shared" ref="CS9" si="253">IF(AND((CR9&gt;0),(CR$7&gt;0)),(CR9/CR$7*100),"")</f>
        <v/>
      </c>
      <c r="CT9" s="17"/>
      <c r="CU9" s="61" t="str">
        <f t="shared" ref="CU9" si="254">IF(AND((CT9&gt;0),(CT$7&gt;0)),(CT9/CT$7*100),"")</f>
        <v/>
      </c>
      <c r="CV9" s="17"/>
      <c r="CW9" s="61" t="str">
        <f t="shared" ref="CW9" si="255">IF(AND((CV9&gt;0),(CV$7&gt;0)),(CV9/CV$7*100),"")</f>
        <v/>
      </c>
      <c r="CX9" s="17"/>
      <c r="CY9" s="61" t="str">
        <f t="shared" ref="CY9" si="256">IF(AND((CX9&gt;0),(CX$7&gt;0)),(CX9/CX$7*100),"")</f>
        <v/>
      </c>
      <c r="CZ9" s="17"/>
      <c r="DA9" s="61" t="str">
        <f t="shared" ref="DA9" si="257">IF(AND((CZ9&gt;0),(CZ$7&gt;0)),(CZ9/CZ$7*100),"")</f>
        <v/>
      </c>
      <c r="DB9" s="17"/>
      <c r="DC9" s="61" t="str">
        <f t="shared" ref="DC9" si="258">IF(AND((DB9&gt;0),(DB$7&gt;0)),(DB9/DB$7*100),"")</f>
        <v/>
      </c>
      <c r="DD9" s="17"/>
      <c r="DE9" s="61" t="str">
        <f t="shared" ref="DE9" si="259">IF(AND((DD9&gt;0),(DD$7&gt;0)),(DD9/DD$7*100),"")</f>
        <v/>
      </c>
      <c r="DF9" s="17"/>
      <c r="DG9" s="61" t="str">
        <f t="shared" ref="DG9" si="260">IF(AND((DF9&gt;0),(DF$7&gt;0)),(DF9/DF$7*100),"")</f>
        <v/>
      </c>
      <c r="DH9" s="17"/>
      <c r="DI9" s="61" t="str">
        <f t="shared" ref="DI9" si="261">IF(AND((DH9&gt;0),(DH$7&gt;0)),(DH9/DH$7*100),"")</f>
        <v/>
      </c>
      <c r="DJ9" s="17"/>
      <c r="DK9" s="61" t="str">
        <f t="shared" ref="DK9" si="262">IF(AND((DJ9&gt;0),(DJ$7&gt;0)),(DJ9/DJ$7*100),"")</f>
        <v/>
      </c>
      <c r="DL9" s="17"/>
      <c r="DM9" s="61" t="str">
        <f t="shared" ref="DM9" si="263">IF(AND((DL9&gt;0),(DL$7&gt;0)),(DL9/DL$7*100),"")</f>
        <v/>
      </c>
      <c r="DN9" s="17"/>
      <c r="DO9" s="61" t="str">
        <f t="shared" ref="DO9" si="264">IF(AND((DN9&gt;0),(DN$7&gt;0)),(DN9/DN$7*100),"")</f>
        <v/>
      </c>
      <c r="DP9" s="17"/>
      <c r="DQ9" s="61" t="str">
        <f t="shared" ref="DQ9" si="265">IF(AND((DP9&gt;0),(DP$7&gt;0)),(DP9/DP$7*100),"")</f>
        <v/>
      </c>
      <c r="DR9" s="17"/>
      <c r="DS9" s="61" t="str">
        <f t="shared" ref="DS9" si="266">IF(AND((DR9&gt;0),(DR$7&gt;0)),(DR9/DR$7*100),"")</f>
        <v/>
      </c>
      <c r="DT9" s="17"/>
      <c r="DU9" s="61" t="str">
        <f t="shared" ref="DU9" si="267">IF(AND((DT9&gt;0),(DT$7&gt;0)),(DT9/DT$7*100),"")</f>
        <v/>
      </c>
      <c r="DV9" s="17"/>
      <c r="DW9" s="61" t="str">
        <f t="shared" ref="DW9" si="268">IF(AND((DV9&gt;0),(DV$7&gt;0)),(DV9/DV$7*100),"")</f>
        <v/>
      </c>
      <c r="DX9" s="17"/>
      <c r="DY9" s="61" t="str">
        <f t="shared" ref="DY9" si="269">IF(AND((DX9&gt;0),(DX$7&gt;0)),(DX9/DX$7*100),"")</f>
        <v/>
      </c>
      <c r="DZ9" s="17"/>
      <c r="EA9" s="61" t="str">
        <f t="shared" ref="EA9" si="270">IF(AND((DZ9&gt;0),(DZ$7&gt;0)),(DZ9/DZ$7*100),"")</f>
        <v/>
      </c>
      <c r="EB9" s="17"/>
      <c r="EC9" s="61" t="str">
        <f t="shared" ref="EC9" si="271">IF(AND((EB9&gt;0),(EB$7&gt;0)),(EB9/EB$7*100),"")</f>
        <v/>
      </c>
      <c r="ED9" s="17"/>
      <c r="EE9" s="61" t="str">
        <f t="shared" ref="EE9" si="272">IF(AND((ED9&gt;0),(ED$7&gt;0)),(ED9/ED$7*100),"")</f>
        <v/>
      </c>
      <c r="EF9" s="17"/>
      <c r="EG9" s="61" t="str">
        <f t="shared" ref="EG9" si="273">IF(AND((EF9&gt;0),(EF$7&gt;0)),(EF9/EF$7*100),"")</f>
        <v/>
      </c>
      <c r="EH9" s="17"/>
      <c r="EI9" s="61" t="str">
        <f t="shared" ref="EI9" si="274">IF(AND((EH9&gt;0),(EH$7&gt;0)),(EH9/EH$7*100),"")</f>
        <v/>
      </c>
      <c r="EJ9" s="17"/>
      <c r="EK9" s="61" t="str">
        <f t="shared" ref="EK9" si="275">IF(AND((EJ9&gt;0),(EJ$7&gt;0)),(EJ9/EJ$7*100),"")</f>
        <v/>
      </c>
      <c r="EL9" s="17"/>
      <c r="EM9" s="61" t="str">
        <f t="shared" ref="EM9" si="276">IF(AND((EL9&gt;0),(EL$7&gt;0)),(EL9/EL$7*100),"")</f>
        <v/>
      </c>
      <c r="EN9" s="17"/>
      <c r="EO9" s="61" t="str">
        <f t="shared" ref="EO9" si="277">IF(AND((EN9&gt;0),(EN$7&gt;0)),(EN9/EN$7*100),"")</f>
        <v/>
      </c>
      <c r="EP9" s="17"/>
      <c r="EQ9" s="61" t="str">
        <f t="shared" ref="EQ9" si="278">IF(AND((EP9&gt;0),(EP$7&gt;0)),(EP9/EP$7*100),"")</f>
        <v/>
      </c>
      <c r="ER9" s="17"/>
      <c r="ES9" s="61" t="str">
        <f t="shared" ref="ES9" si="279">IF(AND((ER9&gt;0),(ER$7&gt;0)),(ER9/ER$7*100),"")</f>
        <v/>
      </c>
      <c r="ET9" s="17"/>
      <c r="EU9" s="61" t="str">
        <f t="shared" ref="EU9" si="280">IF(AND((ET9&gt;0),(ET$7&gt;0)),(ET9/ET$7*100),"")</f>
        <v/>
      </c>
      <c r="EV9" s="17"/>
      <c r="EW9" s="61" t="str">
        <f t="shared" ref="EW9" si="281">IF(AND((EV9&gt;0),(EV$7&gt;0)),(EV9/EV$7*100),"")</f>
        <v/>
      </c>
      <c r="EX9" s="17"/>
      <c r="EY9" s="61" t="str">
        <f t="shared" ref="EY9" si="282">IF(AND((EX9&gt;0),(EX$7&gt;0)),(EX9/EX$7*100),"")</f>
        <v/>
      </c>
      <c r="EZ9" s="17"/>
      <c r="FA9" s="61" t="str">
        <f t="shared" ref="FA9" si="283">IF(AND((EZ9&gt;0),(EZ$7&gt;0)),(EZ9/EZ$7*100),"")</f>
        <v/>
      </c>
      <c r="FB9" s="17"/>
      <c r="FC9" s="61" t="str">
        <f t="shared" ref="FC9" si="284">IF(AND((FB9&gt;0),(FB$7&gt;0)),(FB9/FB$7*100),"")</f>
        <v/>
      </c>
      <c r="FD9" s="17"/>
      <c r="FE9" s="61" t="str">
        <f t="shared" ref="FE9" si="285">IF(AND((FD9&gt;0),(FD$7&gt;0)),(FD9/FD$7*100),"")</f>
        <v/>
      </c>
      <c r="FF9" s="17"/>
      <c r="FG9" s="61" t="str">
        <f t="shared" ref="FG9" si="286">IF(AND((FF9&gt;0),(FF$7&gt;0)),(FF9/FF$7*100),"")</f>
        <v/>
      </c>
      <c r="FH9" s="17"/>
      <c r="FI9" s="61" t="str">
        <f t="shared" ref="FI9" si="287">IF(AND((FH9&gt;0),(FH$7&gt;0)),(FH9/FH$7*100),"")</f>
        <v/>
      </c>
      <c r="FJ9" s="17"/>
      <c r="FK9" s="61" t="str">
        <f t="shared" ref="FK9" si="288">IF(AND((FJ9&gt;0),(FJ$7&gt;0)),(FJ9/FJ$7*100),"")</f>
        <v/>
      </c>
      <c r="FL9" s="17"/>
      <c r="FM9" s="61" t="str">
        <f t="shared" ref="FM9" si="289">IF(AND((FL9&gt;0),(FL$7&gt;0)),(FL9/FL$7*100),"")</f>
        <v/>
      </c>
      <c r="FN9" s="17"/>
      <c r="FO9" s="61" t="str">
        <f t="shared" ref="FO9" si="290">IF(AND((FN9&gt;0),(FN$7&gt;0)),(FN9/FN$7*100),"")</f>
        <v/>
      </c>
      <c r="FP9" s="17"/>
      <c r="FQ9" s="61" t="str">
        <f t="shared" si="235"/>
        <v/>
      </c>
      <c r="FR9" s="133"/>
      <c r="FS9" s="133"/>
      <c r="FT9" s="133"/>
      <c r="FU9" s="133"/>
      <c r="FV9" s="133"/>
      <c r="FW9" s="133"/>
      <c r="FX9" s="133"/>
      <c r="FY9" s="133"/>
      <c r="GA9" s="18" t="str">
        <f t="shared" si="56"/>
        <v xml:space="preserve">     Anterior width</v>
      </c>
      <c r="GB9" s="11">
        <f t="shared" si="172"/>
        <v>15</v>
      </c>
      <c r="GC9" s="4">
        <f t="shared" si="173"/>
        <v>8.6999999999999993</v>
      </c>
      <c r="GD9" s="40" t="str">
        <f t="shared" si="115"/>
        <v>–</v>
      </c>
      <c r="GE9" s="6">
        <f t="shared" si="174"/>
        <v>21.6</v>
      </c>
      <c r="GF9" s="51">
        <f t="shared" si="175"/>
        <v>32.954545454545453</v>
      </c>
      <c r="GG9" s="7" t="str">
        <f t="shared" si="116"/>
        <v>–</v>
      </c>
      <c r="GH9" s="52">
        <f t="shared" si="176"/>
        <v>45.22727272727272</v>
      </c>
      <c r="GI9" s="46">
        <f t="shared" si="177"/>
        <v>17.399999999999999</v>
      </c>
      <c r="GJ9" s="8">
        <f>IF(SUM(C9,E9,G9,I9,K9,M9,O9,Q9,S9,U9,W9,Y9,AA9,AC9,AE9,AG9,AI9,AK9,AM9,AO9,AQ9,AS9,AU9,AW9,AY9,BA9,BC9,BE9,BG9,BI9)&gt;0,AVERAGE(C9,E9,G9,I9,K9,M9,O9,Q9,S9,U9,W9,Y9,AA9,AC9,AE9,AG9,AI9,AK9,AM9,AO9,AQ9,AS9,AU9,AW9,AY9,BA9,BC9,BE9,BG9,BI9),"?")</f>
        <v>40.377180723981922</v>
      </c>
      <c r="GK9" s="5">
        <f t="shared" si="178"/>
        <v>3.7822895560380183</v>
      </c>
      <c r="GL9" s="9">
        <f>IF(COUNT(C9,E9,G9,I9,K9,M9,O9,Q9,S9,U9,W9,Y9,AA9,AC9,AE9,AG9,AI9,AK9,AM9,AO9,AQ9,AS9,AU9,AW9,AY9,BA9,BC9,BE9,BG9,BI9)&gt;1,STDEV(C9,E9,G9,I9,K9,M9,O9,Q9,S9,U9,W9,Y9,AA9,AC9,AE9,AG9,AI9,AK9,AM9,AO9,AQ9,AS9,AU9,AW9,AY9,BA9,BC9,BE9,BG9,BI9),"?")</f>
        <v>3.8452153854053064</v>
      </c>
      <c r="GM9" s="5" t="str">
        <f t="shared" si="179"/>
        <v>?</v>
      </c>
      <c r="GN9" s="7" t="str">
        <f>IF(COUNT(C9)&gt;0,C9,"?")</f>
        <v>?</v>
      </c>
    </row>
    <row r="10" spans="1:198" x14ac:dyDescent="0.2">
      <c r="A10" s="27" t="s">
        <v>18</v>
      </c>
      <c r="B10" s="108"/>
      <c r="C10" s="109" t="str">
        <f>IF(AND((B10&gt;0),(B$7&gt;0)),(B10/B$7*100),"")</f>
        <v/>
      </c>
      <c r="D10" s="17">
        <v>19.3</v>
      </c>
      <c r="E10" s="61">
        <f>IF(AND((D10&gt;0),(D$7&gt;0)),(D10/D$7*100),"")</f>
        <v>41.684665226781867</v>
      </c>
      <c r="F10" s="17"/>
      <c r="G10" s="61" t="str">
        <f>IF(AND((F10&gt;0),(F$7&gt;0)),(F10/F$7*100),"")</f>
        <v/>
      </c>
      <c r="H10" s="17">
        <v>18.7</v>
      </c>
      <c r="I10" s="61">
        <f>IF(AND((H10&gt;0),(H$7&gt;0)),(H10/H$7*100),"")</f>
        <v>36.883629191321496</v>
      </c>
      <c r="J10" s="17">
        <v>19.899999999999999</v>
      </c>
      <c r="K10" s="61">
        <f>IF(AND((J10&gt;0),(J$7&gt;0)),(J10/J$7*100),"")</f>
        <v>39.250493096646935</v>
      </c>
      <c r="L10" s="17">
        <v>18.7</v>
      </c>
      <c r="M10" s="61">
        <f>IF(AND((L10&gt;0),(L$7&gt;0)),(L10/L$7*100),"")</f>
        <v>40.215053763440864</v>
      </c>
      <c r="N10" s="17">
        <v>18.2</v>
      </c>
      <c r="O10" s="61">
        <f>IF(AND((N10&gt;0),(N$7&gt;0)),(N10/N$7*100),"")</f>
        <v>41.552511415525117</v>
      </c>
      <c r="P10" s="17">
        <v>17.600000000000001</v>
      </c>
      <c r="Q10" s="61">
        <f>IF(AND((P10&gt;0),(P$7&gt;0)),(P10/P$7*100),"")</f>
        <v>40</v>
      </c>
      <c r="R10" s="17">
        <v>17.100000000000001</v>
      </c>
      <c r="S10" s="61">
        <f>IF(AND((R10&gt;0),(R$7&gt;0)),(R10/R$7*100),"")</f>
        <v>38.513513513513523</v>
      </c>
      <c r="T10" s="17">
        <v>18.5</v>
      </c>
      <c r="U10" s="61">
        <f>IF(AND((T10&gt;0),(T$7&gt;0)),(T10/T$7*100),"")</f>
        <v>39.445628997867807</v>
      </c>
      <c r="V10" s="17">
        <v>15.9</v>
      </c>
      <c r="W10" s="61">
        <f>IF(AND((V10&gt;0),(V$7&gt;0)),(V10/V$7*100),"")</f>
        <v>38.038277511961724</v>
      </c>
      <c r="X10" s="17">
        <v>11.1</v>
      </c>
      <c r="Y10" s="61">
        <f>IF(AND((X10&gt;0),(X$7&gt;0)),(X10/X$7*100),"")</f>
        <v>31.896551724137932</v>
      </c>
      <c r="Z10" s="17">
        <v>13.6</v>
      </c>
      <c r="AA10" s="61">
        <f>IF(AND((Z10&gt;0),(Z$7&gt;0)),(Z10/Z$7*100),"")</f>
        <v>37.362637362637365</v>
      </c>
      <c r="AB10" s="17">
        <v>10.1</v>
      </c>
      <c r="AC10" s="61">
        <f>IF(AND((AB10&gt;0),(AB$7&gt;0)),(AB10/AB$7*100),"")</f>
        <v>28.133704735376046</v>
      </c>
      <c r="AD10" s="17">
        <v>15.1</v>
      </c>
      <c r="AE10" s="61">
        <f>IF(AND((AD10&gt;0),(AD$7&gt;0)),(AD10/AD$7*100),"")</f>
        <v>31.656184486373164</v>
      </c>
      <c r="AF10" s="17">
        <v>7.4</v>
      </c>
      <c r="AG10" s="61">
        <f>IF(AND((AF10&gt;0),(AF$7&gt;0)),(AF10/AF$7*100),"")</f>
        <v>28.030303030303035</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J10" s="17"/>
      <c r="BK10" s="61" t="str">
        <f t="shared" ref="BK10" si="291">IF(AND((BJ10&gt;0),(BJ$7&gt;0)),(BJ10/BJ$7*100),"")</f>
        <v/>
      </c>
      <c r="BL10" s="17"/>
      <c r="BM10" s="61" t="str">
        <f t="shared" ref="BM10" si="292">IF(AND((BL10&gt;0),(BL$7&gt;0)),(BL10/BL$7*100),"")</f>
        <v/>
      </c>
      <c r="BN10" s="17"/>
      <c r="BO10" s="61" t="str">
        <f t="shared" ref="BO10" si="293">IF(AND((BN10&gt;0),(BN$7&gt;0)),(BN10/BN$7*100),"")</f>
        <v/>
      </c>
      <c r="BP10" s="17"/>
      <c r="BQ10" s="61" t="str">
        <f t="shared" ref="BQ10" si="294">IF(AND((BP10&gt;0),(BP$7&gt;0)),(BP10/BP$7*100),"")</f>
        <v/>
      </c>
      <c r="BR10" s="17"/>
      <c r="BS10" s="61" t="str">
        <f t="shared" ref="BS10" si="295">IF(AND((BR10&gt;0),(BR$7&gt;0)),(BR10/BR$7*100),"")</f>
        <v/>
      </c>
      <c r="BT10" s="17"/>
      <c r="BU10" s="61" t="str">
        <f t="shared" ref="BU10" si="296">IF(AND((BT10&gt;0),(BT$7&gt;0)),(BT10/BT$7*100),"")</f>
        <v/>
      </c>
      <c r="BV10" s="17"/>
      <c r="BW10" s="61" t="str">
        <f t="shared" ref="BW10" si="297">IF(AND((BV10&gt;0),(BV$7&gt;0)),(BV10/BV$7*100),"")</f>
        <v/>
      </c>
      <c r="BX10" s="17"/>
      <c r="BY10" s="61" t="str">
        <f t="shared" ref="BY10" si="298">IF(AND((BX10&gt;0),(BX$7&gt;0)),(BX10/BX$7*100),"")</f>
        <v/>
      </c>
      <c r="BZ10" s="17"/>
      <c r="CA10" s="61" t="str">
        <f t="shared" ref="CA10" si="299">IF(AND((BZ10&gt;0),(BZ$7&gt;0)),(BZ10/BZ$7*100),"")</f>
        <v/>
      </c>
      <c r="CB10" s="17"/>
      <c r="CC10" s="61" t="str">
        <f t="shared" ref="CC10" si="300">IF(AND((CB10&gt;0),(CB$7&gt;0)),(CB10/CB$7*100),"")</f>
        <v/>
      </c>
      <c r="CD10" s="17"/>
      <c r="CE10" s="61" t="str">
        <f t="shared" ref="CE10" si="301">IF(AND((CD10&gt;0),(CD$7&gt;0)),(CD10/CD$7*100),"")</f>
        <v/>
      </c>
      <c r="CF10" s="17"/>
      <c r="CG10" s="61" t="str">
        <f t="shared" ref="CG10" si="302">IF(AND((CF10&gt;0),(CF$7&gt;0)),(CF10/CF$7*100),"")</f>
        <v/>
      </c>
      <c r="CH10" s="17"/>
      <c r="CI10" s="61" t="str">
        <f t="shared" ref="CI10" si="303">IF(AND((CH10&gt;0),(CH$7&gt;0)),(CH10/CH$7*100),"")</f>
        <v/>
      </c>
      <c r="CJ10" s="17"/>
      <c r="CK10" s="61" t="str">
        <f t="shared" ref="CK10" si="304">IF(AND((CJ10&gt;0),(CJ$7&gt;0)),(CJ10/CJ$7*100),"")</f>
        <v/>
      </c>
      <c r="CL10" s="17"/>
      <c r="CM10" s="61" t="str">
        <f t="shared" ref="CM10" si="305">IF(AND((CL10&gt;0),(CL$7&gt;0)),(CL10/CL$7*100),"")</f>
        <v/>
      </c>
      <c r="CN10" s="17"/>
      <c r="CO10" s="61" t="str">
        <f t="shared" ref="CO10" si="306">IF(AND((CN10&gt;0),(CN$7&gt;0)),(CN10/CN$7*100),"")</f>
        <v/>
      </c>
      <c r="CP10" s="17"/>
      <c r="CQ10" s="61" t="str">
        <f t="shared" ref="CQ10" si="307">IF(AND((CP10&gt;0),(CP$7&gt;0)),(CP10/CP$7*100),"")</f>
        <v/>
      </c>
      <c r="CR10" s="17"/>
      <c r="CS10" s="61" t="str">
        <f t="shared" ref="CS10" si="308">IF(AND((CR10&gt;0),(CR$7&gt;0)),(CR10/CR$7*100),"")</f>
        <v/>
      </c>
      <c r="CT10" s="17"/>
      <c r="CU10" s="61" t="str">
        <f t="shared" ref="CU10" si="309">IF(AND((CT10&gt;0),(CT$7&gt;0)),(CT10/CT$7*100),"")</f>
        <v/>
      </c>
      <c r="CV10" s="17"/>
      <c r="CW10" s="61" t="str">
        <f t="shared" ref="CW10" si="310">IF(AND((CV10&gt;0),(CV$7&gt;0)),(CV10/CV$7*100),"")</f>
        <v/>
      </c>
      <c r="CX10" s="17"/>
      <c r="CY10" s="61" t="str">
        <f t="shared" ref="CY10" si="311">IF(AND((CX10&gt;0),(CX$7&gt;0)),(CX10/CX$7*100),"")</f>
        <v/>
      </c>
      <c r="CZ10" s="17"/>
      <c r="DA10" s="61" t="str">
        <f t="shared" ref="DA10" si="312">IF(AND((CZ10&gt;0),(CZ$7&gt;0)),(CZ10/CZ$7*100),"")</f>
        <v/>
      </c>
      <c r="DB10" s="17"/>
      <c r="DC10" s="61" t="str">
        <f t="shared" ref="DC10" si="313">IF(AND((DB10&gt;0),(DB$7&gt;0)),(DB10/DB$7*100),"")</f>
        <v/>
      </c>
      <c r="DD10" s="17"/>
      <c r="DE10" s="61" t="str">
        <f t="shared" ref="DE10" si="314">IF(AND((DD10&gt;0),(DD$7&gt;0)),(DD10/DD$7*100),"")</f>
        <v/>
      </c>
      <c r="DF10" s="17"/>
      <c r="DG10" s="61" t="str">
        <f t="shared" ref="DG10" si="315">IF(AND((DF10&gt;0),(DF$7&gt;0)),(DF10/DF$7*100),"")</f>
        <v/>
      </c>
      <c r="DH10" s="17"/>
      <c r="DI10" s="61" t="str">
        <f t="shared" ref="DI10" si="316">IF(AND((DH10&gt;0),(DH$7&gt;0)),(DH10/DH$7*100),"")</f>
        <v/>
      </c>
      <c r="DJ10" s="17"/>
      <c r="DK10" s="61" t="str">
        <f t="shared" ref="DK10" si="317">IF(AND((DJ10&gt;0),(DJ$7&gt;0)),(DJ10/DJ$7*100),"")</f>
        <v/>
      </c>
      <c r="DL10" s="17"/>
      <c r="DM10" s="61" t="str">
        <f t="shared" ref="DM10" si="318">IF(AND((DL10&gt;0),(DL$7&gt;0)),(DL10/DL$7*100),"")</f>
        <v/>
      </c>
      <c r="DN10" s="17"/>
      <c r="DO10" s="61" t="str">
        <f t="shared" ref="DO10" si="319">IF(AND((DN10&gt;0),(DN$7&gt;0)),(DN10/DN$7*100),"")</f>
        <v/>
      </c>
      <c r="DP10" s="17"/>
      <c r="DQ10" s="61" t="str">
        <f t="shared" ref="DQ10" si="320">IF(AND((DP10&gt;0),(DP$7&gt;0)),(DP10/DP$7*100),"")</f>
        <v/>
      </c>
      <c r="DR10" s="17"/>
      <c r="DS10" s="61" t="str">
        <f t="shared" ref="DS10" si="321">IF(AND((DR10&gt;0),(DR$7&gt;0)),(DR10/DR$7*100),"")</f>
        <v/>
      </c>
      <c r="DT10" s="17"/>
      <c r="DU10" s="61" t="str">
        <f t="shared" ref="DU10" si="322">IF(AND((DT10&gt;0),(DT$7&gt;0)),(DT10/DT$7*100),"")</f>
        <v/>
      </c>
      <c r="DV10" s="17"/>
      <c r="DW10" s="61" t="str">
        <f t="shared" ref="DW10" si="323">IF(AND((DV10&gt;0),(DV$7&gt;0)),(DV10/DV$7*100),"")</f>
        <v/>
      </c>
      <c r="DX10" s="17"/>
      <c r="DY10" s="61" t="str">
        <f t="shared" ref="DY10" si="324">IF(AND((DX10&gt;0),(DX$7&gt;0)),(DX10/DX$7*100),"")</f>
        <v/>
      </c>
      <c r="DZ10" s="17"/>
      <c r="EA10" s="61" t="str">
        <f t="shared" ref="EA10" si="325">IF(AND((DZ10&gt;0),(DZ$7&gt;0)),(DZ10/DZ$7*100),"")</f>
        <v/>
      </c>
      <c r="EB10" s="17"/>
      <c r="EC10" s="61" t="str">
        <f t="shared" ref="EC10" si="326">IF(AND((EB10&gt;0),(EB$7&gt;0)),(EB10/EB$7*100),"")</f>
        <v/>
      </c>
      <c r="ED10" s="17"/>
      <c r="EE10" s="61" t="str">
        <f t="shared" ref="EE10" si="327">IF(AND((ED10&gt;0),(ED$7&gt;0)),(ED10/ED$7*100),"")</f>
        <v/>
      </c>
      <c r="EF10" s="17"/>
      <c r="EG10" s="61" t="str">
        <f t="shared" ref="EG10" si="328">IF(AND((EF10&gt;0),(EF$7&gt;0)),(EF10/EF$7*100),"")</f>
        <v/>
      </c>
      <c r="EH10" s="17"/>
      <c r="EI10" s="61" t="str">
        <f t="shared" ref="EI10" si="329">IF(AND((EH10&gt;0),(EH$7&gt;0)),(EH10/EH$7*100),"")</f>
        <v/>
      </c>
      <c r="EJ10" s="17"/>
      <c r="EK10" s="61" t="str">
        <f t="shared" ref="EK10" si="330">IF(AND((EJ10&gt;0),(EJ$7&gt;0)),(EJ10/EJ$7*100),"")</f>
        <v/>
      </c>
      <c r="EL10" s="17"/>
      <c r="EM10" s="61" t="str">
        <f t="shared" ref="EM10" si="331">IF(AND((EL10&gt;0),(EL$7&gt;0)),(EL10/EL$7*100),"")</f>
        <v/>
      </c>
      <c r="EN10" s="17"/>
      <c r="EO10" s="61" t="str">
        <f t="shared" ref="EO10" si="332">IF(AND((EN10&gt;0),(EN$7&gt;0)),(EN10/EN$7*100),"")</f>
        <v/>
      </c>
      <c r="EP10" s="17"/>
      <c r="EQ10" s="61" t="str">
        <f t="shared" ref="EQ10" si="333">IF(AND((EP10&gt;0),(EP$7&gt;0)),(EP10/EP$7*100),"")</f>
        <v/>
      </c>
      <c r="ER10" s="17"/>
      <c r="ES10" s="61" t="str">
        <f t="shared" ref="ES10" si="334">IF(AND((ER10&gt;0),(ER$7&gt;0)),(ER10/ER$7*100),"")</f>
        <v/>
      </c>
      <c r="ET10" s="17"/>
      <c r="EU10" s="61" t="str">
        <f t="shared" ref="EU10" si="335">IF(AND((ET10&gt;0),(ET$7&gt;0)),(ET10/ET$7*100),"")</f>
        <v/>
      </c>
      <c r="EV10" s="17"/>
      <c r="EW10" s="61" t="str">
        <f t="shared" ref="EW10" si="336">IF(AND((EV10&gt;0),(EV$7&gt;0)),(EV10/EV$7*100),"")</f>
        <v/>
      </c>
      <c r="EX10" s="17"/>
      <c r="EY10" s="61" t="str">
        <f t="shared" ref="EY10" si="337">IF(AND((EX10&gt;0),(EX$7&gt;0)),(EX10/EX$7*100),"")</f>
        <v/>
      </c>
      <c r="EZ10" s="17"/>
      <c r="FA10" s="61" t="str">
        <f t="shared" ref="FA10" si="338">IF(AND((EZ10&gt;0),(EZ$7&gt;0)),(EZ10/EZ$7*100),"")</f>
        <v/>
      </c>
      <c r="FB10" s="17"/>
      <c r="FC10" s="61" t="str">
        <f t="shared" ref="FC10" si="339">IF(AND((FB10&gt;0),(FB$7&gt;0)),(FB10/FB$7*100),"")</f>
        <v/>
      </c>
      <c r="FD10" s="17"/>
      <c r="FE10" s="61" t="str">
        <f t="shared" ref="FE10" si="340">IF(AND((FD10&gt;0),(FD$7&gt;0)),(FD10/FD$7*100),"")</f>
        <v/>
      </c>
      <c r="FF10" s="17"/>
      <c r="FG10" s="61" t="str">
        <f t="shared" ref="FG10" si="341">IF(AND((FF10&gt;0),(FF$7&gt;0)),(FF10/FF$7*100),"")</f>
        <v/>
      </c>
      <c r="FH10" s="17"/>
      <c r="FI10" s="61" t="str">
        <f t="shared" ref="FI10" si="342">IF(AND((FH10&gt;0),(FH$7&gt;0)),(FH10/FH$7*100),"")</f>
        <v/>
      </c>
      <c r="FJ10" s="17"/>
      <c r="FK10" s="61" t="str">
        <f t="shared" ref="FK10" si="343">IF(AND((FJ10&gt;0),(FJ$7&gt;0)),(FJ10/FJ$7*100),"")</f>
        <v/>
      </c>
      <c r="FL10" s="17"/>
      <c r="FM10" s="61" t="str">
        <f t="shared" ref="FM10" si="344">IF(AND((FL10&gt;0),(FL$7&gt;0)),(FL10/FL$7*100),"")</f>
        <v/>
      </c>
      <c r="FN10" s="17"/>
      <c r="FO10" s="61" t="str">
        <f t="shared" ref="FO10" si="345">IF(AND((FN10&gt;0),(FN$7&gt;0)),(FN10/FN$7*100),"")</f>
        <v/>
      </c>
      <c r="FP10" s="17"/>
      <c r="FQ10" s="61" t="str">
        <f t="shared" si="235"/>
        <v/>
      </c>
      <c r="FR10" s="133"/>
      <c r="FS10" s="133"/>
      <c r="FT10" s="133"/>
      <c r="FU10" s="133"/>
      <c r="FV10" s="133"/>
      <c r="FW10" s="133"/>
      <c r="FX10" s="133"/>
      <c r="FY10" s="133"/>
      <c r="GA10" s="18" t="str">
        <f t="shared" si="56"/>
        <v xml:space="preserve">     Standard width</v>
      </c>
      <c r="GB10" s="11">
        <f t="shared" si="172"/>
        <v>14</v>
      </c>
      <c r="GC10" s="4">
        <f t="shared" si="173"/>
        <v>7.4</v>
      </c>
      <c r="GD10" s="40" t="str">
        <f t="shared" si="115"/>
        <v>–</v>
      </c>
      <c r="GE10" s="6">
        <f t="shared" si="174"/>
        <v>19.899999999999999</v>
      </c>
      <c r="GF10" s="51">
        <f t="shared" si="175"/>
        <v>28.030303030303035</v>
      </c>
      <c r="GG10" s="7" t="str">
        <f t="shared" si="116"/>
        <v>–</v>
      </c>
      <c r="GH10" s="52">
        <f t="shared" si="176"/>
        <v>41.684665226781867</v>
      </c>
      <c r="GI10" s="46">
        <f t="shared" si="177"/>
        <v>15.799999999999999</v>
      </c>
      <c r="GJ10" s="8">
        <f>IF(SUM(C10,E10,G10,I10,K10,M10,O10,Q10,S10,U10,W10,Y10,AA10,AC10,AE10,AG10,AI10,AK10,AM10,AO10,AQ10,AS10,AU10,AW10,AY10,BA10,BC10,BE10,BG10,BI10)&gt;0,AVERAGE(C10,E10,G10,I10,K10,M10,O10,Q10,S10,U10,W10,Y10,AA10,AC10,AE10,AG10,AI10,AK10,AM10,AO10,AQ10,AS10,AU10,AW10,AY10,BA10,BC10,BE10,BG10,BI10),"?")</f>
        <v>36.618796718277629</v>
      </c>
      <c r="GK10" s="5">
        <f t="shared" si="178"/>
        <v>3.8664235113643222</v>
      </c>
      <c r="GL10" s="9">
        <f>IF(COUNT(C10,E10,G10,I10,K10,M10,O10,Q10,S10,U10,W10,Y10,AA10,AC10,AE10,AG10,AI10,AK10,AM10,AO10,AQ10,AS10,AU10,AW10,AY10,BA10,BC10,BE10,BG10,BI10)&gt;1,STDEV(C10,E10,G10,I10,K10,M10,O10,Q10,S10,U10,W10,Y10,AA10,AC10,AE10,AG10,AI10,AK10,AM10,AO10,AQ10,AS10,AU10,AW10,AY10,BA10,BC10,BE10,BG10,BI10),"?")</f>
        <v>4.7084327927317799</v>
      </c>
      <c r="GM10" s="5" t="str">
        <f t="shared" si="179"/>
        <v>?</v>
      </c>
      <c r="GN10" s="7" t="str">
        <f>IF(COUNT(C10)&gt;0,C10,"?")</f>
        <v>?</v>
      </c>
    </row>
    <row r="11" spans="1:198" x14ac:dyDescent="0.2">
      <c r="A11" s="27" t="s">
        <v>19</v>
      </c>
      <c r="B11" s="108"/>
      <c r="C11" s="109" t="str">
        <f>IF(AND((B11&gt;0),(B$7&gt;0)),(B11/B$7*100),"")</f>
        <v/>
      </c>
      <c r="D11" s="17">
        <v>19.2</v>
      </c>
      <c r="E11" s="61">
        <f>IF(AND((D11&gt;0),(D$7&gt;0)),(D11/D$7*100),"")</f>
        <v>41.46868250539957</v>
      </c>
      <c r="F11" s="17">
        <v>17.7</v>
      </c>
      <c r="G11" s="61">
        <f>IF(AND((F11&gt;0),(F$7&gt;0)),(F11/F$7*100),"")</f>
        <v>40.596330275229356</v>
      </c>
      <c r="H11" s="17">
        <v>17.3</v>
      </c>
      <c r="I11" s="61">
        <f>IF(AND((H11&gt;0),(H$7&gt;0)),(H11/H$7*100),"")</f>
        <v>34.122287968441817</v>
      </c>
      <c r="J11" s="17">
        <v>18.7</v>
      </c>
      <c r="K11" s="61">
        <f>IF(AND((J11&gt;0),(J$7&gt;0)),(J11/J$7*100),"")</f>
        <v>36.883629191321496</v>
      </c>
      <c r="L11" s="17">
        <v>18.5</v>
      </c>
      <c r="M11" s="61">
        <f>IF(AND((L11&gt;0),(L$7&gt;0)),(L11/L$7*100),"")</f>
        <v>39.784946236559136</v>
      </c>
      <c r="N11" s="17">
        <v>18.7</v>
      </c>
      <c r="O11" s="61">
        <f>IF(AND((N11&gt;0),(N$7&gt;0)),(N11/N$7*100),"")</f>
        <v>42.694063926940643</v>
      </c>
      <c r="P11" s="17">
        <v>17.5</v>
      </c>
      <c r="Q11" s="61">
        <f>IF(AND((P11&gt;0),(P$7&gt;0)),(P11/P$7*100),"")</f>
        <v>39.772727272727273</v>
      </c>
      <c r="R11" s="17">
        <v>17.5</v>
      </c>
      <c r="S11" s="61">
        <f>IF(AND((R11&gt;0),(R$7&gt;0)),(R11/R$7*100),"")</f>
        <v>39.414414414414416</v>
      </c>
      <c r="T11" s="17">
        <v>17.7</v>
      </c>
      <c r="U11" s="61">
        <f>IF(AND((T11&gt;0),(T$7&gt;0)),(T11/T$7*100),"")</f>
        <v>37.739872068230277</v>
      </c>
      <c r="V11" s="17">
        <v>16.2</v>
      </c>
      <c r="W11" s="61">
        <f>IF(AND((V11&gt;0),(V$7&gt;0)),(V11/V$7*100),"")</f>
        <v>38.755980861244019</v>
      </c>
      <c r="X11" s="17">
        <v>11.8</v>
      </c>
      <c r="Y11" s="61">
        <f>IF(AND((X11&gt;0),(X$7&gt;0)),(X11/X$7*100),"")</f>
        <v>33.908045977011497</v>
      </c>
      <c r="Z11" s="17">
        <v>13.6</v>
      </c>
      <c r="AA11" s="61">
        <f>IF(AND((Z11&gt;0),(Z$7&gt;0)),(Z11/Z$7*100),"")</f>
        <v>37.362637362637365</v>
      </c>
      <c r="AB11" s="17">
        <v>10.7</v>
      </c>
      <c r="AC11" s="61">
        <f>IF(AND((AB11&gt;0),(AB$7&gt;0)),(AB11/AB$7*100),"")</f>
        <v>29.805013927576603</v>
      </c>
      <c r="AD11" s="17">
        <v>15.6</v>
      </c>
      <c r="AE11" s="61">
        <f>IF(AND((AD11&gt;0),(AD$7&gt;0)),(AD11/AD$7*100),"")</f>
        <v>32.704402515723267</v>
      </c>
      <c r="AF11" s="17">
        <v>7.8</v>
      </c>
      <c r="AG11" s="61">
        <f>IF(AND((AF11&gt;0),(AF$7&gt;0)),(AF11/AF$7*100),"")</f>
        <v>29.545454545454547</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J11" s="17"/>
      <c r="BK11" s="61" t="str">
        <f t="shared" ref="BK11" si="346">IF(AND((BJ11&gt;0),(BJ$7&gt;0)),(BJ11/BJ$7*100),"")</f>
        <v/>
      </c>
      <c r="BL11" s="17"/>
      <c r="BM11" s="61" t="str">
        <f t="shared" ref="BM11" si="347">IF(AND((BL11&gt;0),(BL$7&gt;0)),(BL11/BL$7*100),"")</f>
        <v/>
      </c>
      <c r="BN11" s="17"/>
      <c r="BO11" s="61" t="str">
        <f t="shared" ref="BO11" si="348">IF(AND((BN11&gt;0),(BN$7&gt;0)),(BN11/BN$7*100),"")</f>
        <v/>
      </c>
      <c r="BP11" s="17"/>
      <c r="BQ11" s="61" t="str">
        <f t="shared" ref="BQ11" si="349">IF(AND((BP11&gt;0),(BP$7&gt;0)),(BP11/BP$7*100),"")</f>
        <v/>
      </c>
      <c r="BR11" s="17"/>
      <c r="BS11" s="61" t="str">
        <f t="shared" ref="BS11" si="350">IF(AND((BR11&gt;0),(BR$7&gt;0)),(BR11/BR$7*100),"")</f>
        <v/>
      </c>
      <c r="BT11" s="17"/>
      <c r="BU11" s="61" t="str">
        <f t="shared" ref="BU11" si="351">IF(AND((BT11&gt;0),(BT$7&gt;0)),(BT11/BT$7*100),"")</f>
        <v/>
      </c>
      <c r="BV11" s="17"/>
      <c r="BW11" s="61" t="str">
        <f t="shared" ref="BW11" si="352">IF(AND((BV11&gt;0),(BV$7&gt;0)),(BV11/BV$7*100),"")</f>
        <v/>
      </c>
      <c r="BX11" s="17"/>
      <c r="BY11" s="61" t="str">
        <f t="shared" ref="BY11" si="353">IF(AND((BX11&gt;0),(BX$7&gt;0)),(BX11/BX$7*100),"")</f>
        <v/>
      </c>
      <c r="BZ11" s="17"/>
      <c r="CA11" s="61" t="str">
        <f t="shared" ref="CA11" si="354">IF(AND((BZ11&gt;0),(BZ$7&gt;0)),(BZ11/BZ$7*100),"")</f>
        <v/>
      </c>
      <c r="CB11" s="17"/>
      <c r="CC11" s="61" t="str">
        <f t="shared" ref="CC11" si="355">IF(AND((CB11&gt;0),(CB$7&gt;0)),(CB11/CB$7*100),"")</f>
        <v/>
      </c>
      <c r="CD11" s="17"/>
      <c r="CE11" s="61" t="str">
        <f t="shared" ref="CE11" si="356">IF(AND((CD11&gt;0),(CD$7&gt;0)),(CD11/CD$7*100),"")</f>
        <v/>
      </c>
      <c r="CF11" s="17"/>
      <c r="CG11" s="61" t="str">
        <f t="shared" ref="CG11" si="357">IF(AND((CF11&gt;0),(CF$7&gt;0)),(CF11/CF$7*100),"")</f>
        <v/>
      </c>
      <c r="CH11" s="17"/>
      <c r="CI11" s="61" t="str">
        <f t="shared" ref="CI11" si="358">IF(AND((CH11&gt;0),(CH$7&gt;0)),(CH11/CH$7*100),"")</f>
        <v/>
      </c>
      <c r="CJ11" s="17"/>
      <c r="CK11" s="61" t="str">
        <f t="shared" ref="CK11" si="359">IF(AND((CJ11&gt;0),(CJ$7&gt;0)),(CJ11/CJ$7*100),"")</f>
        <v/>
      </c>
      <c r="CL11" s="17"/>
      <c r="CM11" s="61" t="str">
        <f t="shared" ref="CM11" si="360">IF(AND((CL11&gt;0),(CL$7&gt;0)),(CL11/CL$7*100),"")</f>
        <v/>
      </c>
      <c r="CN11" s="17"/>
      <c r="CO11" s="61" t="str">
        <f t="shared" ref="CO11" si="361">IF(AND((CN11&gt;0),(CN$7&gt;0)),(CN11/CN$7*100),"")</f>
        <v/>
      </c>
      <c r="CP11" s="17"/>
      <c r="CQ11" s="61" t="str">
        <f t="shared" ref="CQ11" si="362">IF(AND((CP11&gt;0),(CP$7&gt;0)),(CP11/CP$7*100),"")</f>
        <v/>
      </c>
      <c r="CR11" s="17"/>
      <c r="CS11" s="61" t="str">
        <f t="shared" ref="CS11" si="363">IF(AND((CR11&gt;0),(CR$7&gt;0)),(CR11/CR$7*100),"")</f>
        <v/>
      </c>
      <c r="CT11" s="17"/>
      <c r="CU11" s="61" t="str">
        <f t="shared" ref="CU11" si="364">IF(AND((CT11&gt;0),(CT$7&gt;0)),(CT11/CT$7*100),"")</f>
        <v/>
      </c>
      <c r="CV11" s="17"/>
      <c r="CW11" s="61" t="str">
        <f t="shared" ref="CW11" si="365">IF(AND((CV11&gt;0),(CV$7&gt;0)),(CV11/CV$7*100),"")</f>
        <v/>
      </c>
      <c r="CX11" s="17"/>
      <c r="CY11" s="61" t="str">
        <f t="shared" ref="CY11" si="366">IF(AND((CX11&gt;0),(CX$7&gt;0)),(CX11/CX$7*100),"")</f>
        <v/>
      </c>
      <c r="CZ11" s="17"/>
      <c r="DA11" s="61" t="str">
        <f t="shared" ref="DA11" si="367">IF(AND((CZ11&gt;0),(CZ$7&gt;0)),(CZ11/CZ$7*100),"")</f>
        <v/>
      </c>
      <c r="DB11" s="17"/>
      <c r="DC11" s="61" t="str">
        <f t="shared" ref="DC11" si="368">IF(AND((DB11&gt;0),(DB$7&gt;0)),(DB11/DB$7*100),"")</f>
        <v/>
      </c>
      <c r="DD11" s="17"/>
      <c r="DE11" s="61" t="str">
        <f t="shared" ref="DE11" si="369">IF(AND((DD11&gt;0),(DD$7&gt;0)),(DD11/DD$7*100),"")</f>
        <v/>
      </c>
      <c r="DF11" s="17"/>
      <c r="DG11" s="61" t="str">
        <f t="shared" ref="DG11" si="370">IF(AND((DF11&gt;0),(DF$7&gt;0)),(DF11/DF$7*100),"")</f>
        <v/>
      </c>
      <c r="DH11" s="17"/>
      <c r="DI11" s="61" t="str">
        <f t="shared" ref="DI11" si="371">IF(AND((DH11&gt;0),(DH$7&gt;0)),(DH11/DH$7*100),"")</f>
        <v/>
      </c>
      <c r="DJ11" s="17"/>
      <c r="DK11" s="61" t="str">
        <f t="shared" ref="DK11" si="372">IF(AND((DJ11&gt;0),(DJ$7&gt;0)),(DJ11/DJ$7*100),"")</f>
        <v/>
      </c>
      <c r="DL11" s="17"/>
      <c r="DM11" s="61" t="str">
        <f t="shared" ref="DM11" si="373">IF(AND((DL11&gt;0),(DL$7&gt;0)),(DL11/DL$7*100),"")</f>
        <v/>
      </c>
      <c r="DN11" s="17"/>
      <c r="DO11" s="61" t="str">
        <f t="shared" ref="DO11" si="374">IF(AND((DN11&gt;0),(DN$7&gt;0)),(DN11/DN$7*100),"")</f>
        <v/>
      </c>
      <c r="DP11" s="17"/>
      <c r="DQ11" s="61" t="str">
        <f t="shared" ref="DQ11" si="375">IF(AND((DP11&gt;0),(DP$7&gt;0)),(DP11/DP$7*100),"")</f>
        <v/>
      </c>
      <c r="DR11" s="17"/>
      <c r="DS11" s="61" t="str">
        <f t="shared" ref="DS11" si="376">IF(AND((DR11&gt;0),(DR$7&gt;0)),(DR11/DR$7*100),"")</f>
        <v/>
      </c>
      <c r="DT11" s="17"/>
      <c r="DU11" s="61" t="str">
        <f t="shared" ref="DU11" si="377">IF(AND((DT11&gt;0),(DT$7&gt;0)),(DT11/DT$7*100),"")</f>
        <v/>
      </c>
      <c r="DV11" s="17"/>
      <c r="DW11" s="61" t="str">
        <f t="shared" ref="DW11" si="378">IF(AND((DV11&gt;0),(DV$7&gt;0)),(DV11/DV$7*100),"")</f>
        <v/>
      </c>
      <c r="DX11" s="17"/>
      <c r="DY11" s="61" t="str">
        <f t="shared" ref="DY11" si="379">IF(AND((DX11&gt;0),(DX$7&gt;0)),(DX11/DX$7*100),"")</f>
        <v/>
      </c>
      <c r="DZ11" s="17"/>
      <c r="EA11" s="61" t="str">
        <f t="shared" ref="EA11" si="380">IF(AND((DZ11&gt;0),(DZ$7&gt;0)),(DZ11/DZ$7*100),"")</f>
        <v/>
      </c>
      <c r="EB11" s="17"/>
      <c r="EC11" s="61" t="str">
        <f t="shared" ref="EC11" si="381">IF(AND((EB11&gt;0),(EB$7&gt;0)),(EB11/EB$7*100),"")</f>
        <v/>
      </c>
      <c r="ED11" s="17"/>
      <c r="EE11" s="61" t="str">
        <f t="shared" ref="EE11" si="382">IF(AND((ED11&gt;0),(ED$7&gt;0)),(ED11/ED$7*100),"")</f>
        <v/>
      </c>
      <c r="EF11" s="17"/>
      <c r="EG11" s="61" t="str">
        <f t="shared" ref="EG11" si="383">IF(AND((EF11&gt;0),(EF$7&gt;0)),(EF11/EF$7*100),"")</f>
        <v/>
      </c>
      <c r="EH11" s="17"/>
      <c r="EI11" s="61" t="str">
        <f t="shared" ref="EI11" si="384">IF(AND((EH11&gt;0),(EH$7&gt;0)),(EH11/EH$7*100),"")</f>
        <v/>
      </c>
      <c r="EJ11" s="17"/>
      <c r="EK11" s="61" t="str">
        <f t="shared" ref="EK11" si="385">IF(AND((EJ11&gt;0),(EJ$7&gt;0)),(EJ11/EJ$7*100),"")</f>
        <v/>
      </c>
      <c r="EL11" s="17"/>
      <c r="EM11" s="61" t="str">
        <f t="shared" ref="EM11" si="386">IF(AND((EL11&gt;0),(EL$7&gt;0)),(EL11/EL$7*100),"")</f>
        <v/>
      </c>
      <c r="EN11" s="17"/>
      <c r="EO11" s="61" t="str">
        <f t="shared" ref="EO11" si="387">IF(AND((EN11&gt;0),(EN$7&gt;0)),(EN11/EN$7*100),"")</f>
        <v/>
      </c>
      <c r="EP11" s="17"/>
      <c r="EQ11" s="61" t="str">
        <f t="shared" ref="EQ11" si="388">IF(AND((EP11&gt;0),(EP$7&gt;0)),(EP11/EP$7*100),"")</f>
        <v/>
      </c>
      <c r="ER11" s="17"/>
      <c r="ES11" s="61" t="str">
        <f t="shared" ref="ES11" si="389">IF(AND((ER11&gt;0),(ER$7&gt;0)),(ER11/ER$7*100),"")</f>
        <v/>
      </c>
      <c r="ET11" s="17"/>
      <c r="EU11" s="61" t="str">
        <f t="shared" ref="EU11" si="390">IF(AND((ET11&gt;0),(ET$7&gt;0)),(ET11/ET$7*100),"")</f>
        <v/>
      </c>
      <c r="EV11" s="17"/>
      <c r="EW11" s="61" t="str">
        <f t="shared" ref="EW11" si="391">IF(AND((EV11&gt;0),(EV$7&gt;0)),(EV11/EV$7*100),"")</f>
        <v/>
      </c>
      <c r="EX11" s="17"/>
      <c r="EY11" s="61" t="str">
        <f t="shared" ref="EY11" si="392">IF(AND((EX11&gt;0),(EX$7&gt;0)),(EX11/EX$7*100),"")</f>
        <v/>
      </c>
      <c r="EZ11" s="17"/>
      <c r="FA11" s="61" t="str">
        <f t="shared" ref="FA11" si="393">IF(AND((EZ11&gt;0),(EZ$7&gt;0)),(EZ11/EZ$7*100),"")</f>
        <v/>
      </c>
      <c r="FB11" s="17"/>
      <c r="FC11" s="61" t="str">
        <f t="shared" ref="FC11" si="394">IF(AND((FB11&gt;0),(FB$7&gt;0)),(FB11/FB$7*100),"")</f>
        <v/>
      </c>
      <c r="FD11" s="17"/>
      <c r="FE11" s="61" t="str">
        <f t="shared" ref="FE11" si="395">IF(AND((FD11&gt;0),(FD$7&gt;0)),(FD11/FD$7*100),"")</f>
        <v/>
      </c>
      <c r="FF11" s="17"/>
      <c r="FG11" s="61" t="str">
        <f t="shared" ref="FG11" si="396">IF(AND((FF11&gt;0),(FF$7&gt;0)),(FF11/FF$7*100),"")</f>
        <v/>
      </c>
      <c r="FH11" s="17"/>
      <c r="FI11" s="61" t="str">
        <f t="shared" ref="FI11" si="397">IF(AND((FH11&gt;0),(FH$7&gt;0)),(FH11/FH$7*100),"")</f>
        <v/>
      </c>
      <c r="FJ11" s="17"/>
      <c r="FK11" s="61" t="str">
        <f t="shared" ref="FK11" si="398">IF(AND((FJ11&gt;0),(FJ$7&gt;0)),(FJ11/FJ$7*100),"")</f>
        <v/>
      </c>
      <c r="FL11" s="17"/>
      <c r="FM11" s="61" t="str">
        <f t="shared" ref="FM11" si="399">IF(AND((FL11&gt;0),(FL$7&gt;0)),(FL11/FL$7*100),"")</f>
        <v/>
      </c>
      <c r="FN11" s="17"/>
      <c r="FO11" s="61" t="str">
        <f t="shared" ref="FO11" si="400">IF(AND((FN11&gt;0),(FN$7&gt;0)),(FN11/FN$7*100),"")</f>
        <v/>
      </c>
      <c r="FP11" s="17"/>
      <c r="FQ11" s="61" t="str">
        <f t="shared" si="235"/>
        <v/>
      </c>
      <c r="FR11" s="133"/>
      <c r="FS11" s="133"/>
      <c r="FT11" s="133"/>
      <c r="FU11" s="133"/>
      <c r="FV11" s="133"/>
      <c r="FW11" s="133"/>
      <c r="FX11" s="133"/>
      <c r="FY11" s="133"/>
      <c r="GA11" s="18" t="str">
        <f t="shared" si="56"/>
        <v xml:space="preserve">     Posterior width</v>
      </c>
      <c r="GB11" s="11">
        <f t="shared" si="172"/>
        <v>15</v>
      </c>
      <c r="GC11" s="4">
        <f t="shared" si="173"/>
        <v>7.8</v>
      </c>
      <c r="GD11" s="40" t="str">
        <f t="shared" si="115"/>
        <v>–</v>
      </c>
      <c r="GE11" s="6">
        <f t="shared" si="174"/>
        <v>19.2</v>
      </c>
      <c r="GF11" s="51">
        <f t="shared" si="175"/>
        <v>29.545454545454547</v>
      </c>
      <c r="GG11" s="7" t="str">
        <f t="shared" si="116"/>
        <v>–</v>
      </c>
      <c r="GH11" s="52">
        <f t="shared" si="176"/>
        <v>42.694063926940643</v>
      </c>
      <c r="GI11" s="46">
        <f t="shared" si="177"/>
        <v>15.9</v>
      </c>
      <c r="GJ11" s="8">
        <f>IF(SUM(C11,E11,G11,I11,K11,M11,O11,Q11,S11,U11,W11,Y11,AA11,AC11,AE11,AG11,AI11,AK11,AM11,AO11,AQ11,AS11,AU11,AW11,AY11,BA11,BC11,BE11,BG11,BI11)&gt;0,AVERAGE(C11,E11,G11,I11,K11,M11,O11,Q11,S11,U11,W11,Y11,AA11,AC11,AE11,AG11,AI11,AK11,AM11,AO11,AQ11,AS11,AU11,AW11,AY11,BA11,BC11,BE11,BG11,BI11),"?")</f>
        <v>36.970565936594085</v>
      </c>
      <c r="GK11" s="5">
        <f t="shared" si="178"/>
        <v>3.3997899094755066</v>
      </c>
      <c r="GL11" s="9">
        <f>IF(COUNT(C11,E11,G11,I11,K11,M11,O11,Q11,S11,U11,W11,Y11,AA11,AC11,AE11,AG11,AI11,AK11,AM11,AO11,AQ11,AS11,AU11,AW11,AY11,BA11,BC11,BE11,BG11,BI11)&gt;1,STDEV(C11,E11,G11,I11,K11,M11,O11,Q11,S11,U11,W11,Y11,AA11,AC11,AE11,AG11,AI11,AK11,AM11,AO11,AQ11,AS11,AU11,AW11,AY11,BA11,BC11,BE11,BG11,BI11),"?")</f>
        <v>4.0882495933350382</v>
      </c>
      <c r="GM11" s="5" t="str">
        <f t="shared" si="179"/>
        <v>?</v>
      </c>
      <c r="GN11" s="7" t="str">
        <f>IF(COUNT(C11)&gt;0,C11,"?")</f>
        <v>?</v>
      </c>
    </row>
    <row r="12" spans="1:198" x14ac:dyDescent="0.2">
      <c r="A12" s="27" t="s">
        <v>20</v>
      </c>
      <c r="B12" s="110" t="str">
        <f>IF(AND((B10&gt;0),(B7&gt;0)),(B10/B7),"")</f>
        <v/>
      </c>
      <c r="C12" s="109" t="s">
        <v>5</v>
      </c>
      <c r="D12" s="71">
        <f>IF(AND((D10&gt;0),(D7&gt;0)),(D10/D7),"")</f>
        <v>0.41684665226781864</v>
      </c>
      <c r="E12" s="61" t="s">
        <v>5</v>
      </c>
      <c r="F12" s="71" t="str">
        <f>IF(AND((F10&gt;0),(F7&gt;0)),(F10/F7),"")</f>
        <v/>
      </c>
      <c r="G12" s="61" t="s">
        <v>5</v>
      </c>
      <c r="H12" s="71">
        <f>IF(AND((H10&gt;0),(H7&gt;0)),(H10/H7),"")</f>
        <v>0.36883629191321493</v>
      </c>
      <c r="I12" s="61" t="s">
        <v>5</v>
      </c>
      <c r="J12" s="71">
        <f>IF(AND((J10&gt;0),(J7&gt;0)),(J10/J7),"")</f>
        <v>0.39250493096646938</v>
      </c>
      <c r="K12" s="61" t="s">
        <v>5</v>
      </c>
      <c r="L12" s="71">
        <f>IF(AND((L10&gt;0),(L7&gt;0)),(L10/L7),"")</f>
        <v>0.40215053763440861</v>
      </c>
      <c r="M12" s="61" t="s">
        <v>5</v>
      </c>
      <c r="N12" s="71">
        <f>IF(AND((N10&gt;0),(N7&gt;0)),(N10/N7),"")</f>
        <v>0.41552511415525117</v>
      </c>
      <c r="O12" s="61" t="s">
        <v>5</v>
      </c>
      <c r="P12" s="71">
        <f>IF(AND((P10&gt;0),(P7&gt;0)),(P10/P7),"")</f>
        <v>0.4</v>
      </c>
      <c r="Q12" s="61" t="s">
        <v>5</v>
      </c>
      <c r="R12" s="71">
        <f>IF(AND((R10&gt;0),(R7&gt;0)),(R10/R7),"")</f>
        <v>0.3851351351351352</v>
      </c>
      <c r="S12" s="61" t="s">
        <v>5</v>
      </c>
      <c r="T12" s="71">
        <f>IF(AND((T10&gt;0),(T7&gt;0)),(T10/T7),"")</f>
        <v>0.39445628997867804</v>
      </c>
      <c r="U12" s="61" t="s">
        <v>5</v>
      </c>
      <c r="V12" s="71">
        <f>IF(AND((V10&gt;0),(V7&gt;0)),(V10/V7),"")</f>
        <v>0.38038277511961727</v>
      </c>
      <c r="W12" s="61" t="s">
        <v>5</v>
      </c>
      <c r="X12" s="71">
        <f>IF(AND((X10&gt;0),(X7&gt;0)),(X10/X7),"")</f>
        <v>0.31896551724137934</v>
      </c>
      <c r="Y12" s="61" t="s">
        <v>5</v>
      </c>
      <c r="Z12" s="71">
        <f>IF(AND((Z10&gt;0),(Z7&gt;0)),(Z10/Z7),"")</f>
        <v>0.37362637362637363</v>
      </c>
      <c r="AA12" s="61" t="s">
        <v>5</v>
      </c>
      <c r="AB12" s="71">
        <f>IF(AND((AB10&gt;0),(AB7&gt;0)),(AB10/AB7),"")</f>
        <v>0.28133704735376047</v>
      </c>
      <c r="AC12" s="61" t="s">
        <v>5</v>
      </c>
      <c r="AD12" s="71">
        <f>IF(AND((AD10&gt;0),(AD7&gt;0)),(AD10/AD7),"")</f>
        <v>0.31656184486373162</v>
      </c>
      <c r="AE12" s="61" t="s">
        <v>5</v>
      </c>
      <c r="AF12" s="71">
        <f>IF(AND((AF10&gt;0),(AF7&gt;0)),(AF10/AF7),"")</f>
        <v>0.28030303030303033</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J12" s="71" t="str">
        <f t="shared" ref="BJ12" si="401">IF(AND((BJ10&gt;0),(BJ7&gt;0)),(BJ10/BJ7),"")</f>
        <v/>
      </c>
      <c r="BK12" s="61" t="s">
        <v>5</v>
      </c>
      <c r="BL12" s="71" t="str">
        <f t="shared" ref="BL12" si="402">IF(AND((BL10&gt;0),(BL7&gt;0)),(BL10/BL7),"")</f>
        <v/>
      </c>
      <c r="BM12" s="61" t="s">
        <v>5</v>
      </c>
      <c r="BN12" s="71" t="str">
        <f t="shared" ref="BN12" si="403">IF(AND((BN10&gt;0),(BN7&gt;0)),(BN10/BN7),"")</f>
        <v/>
      </c>
      <c r="BO12" s="61" t="s">
        <v>5</v>
      </c>
      <c r="BP12" s="71" t="str">
        <f t="shared" ref="BP12" si="404">IF(AND((BP10&gt;0),(BP7&gt;0)),(BP10/BP7),"")</f>
        <v/>
      </c>
      <c r="BQ12" s="61" t="s">
        <v>5</v>
      </c>
      <c r="BR12" s="71" t="str">
        <f t="shared" ref="BR12" si="405">IF(AND((BR10&gt;0),(BR7&gt;0)),(BR10/BR7),"")</f>
        <v/>
      </c>
      <c r="BS12" s="61" t="s">
        <v>5</v>
      </c>
      <c r="BT12" s="71" t="str">
        <f t="shared" ref="BT12" si="406">IF(AND((BT10&gt;0),(BT7&gt;0)),(BT10/BT7),"")</f>
        <v/>
      </c>
      <c r="BU12" s="61" t="s">
        <v>5</v>
      </c>
      <c r="BV12" s="71" t="str">
        <f t="shared" ref="BV12" si="407">IF(AND((BV10&gt;0),(BV7&gt;0)),(BV10/BV7),"")</f>
        <v/>
      </c>
      <c r="BW12" s="61" t="s">
        <v>5</v>
      </c>
      <c r="BX12" s="71" t="str">
        <f t="shared" ref="BX12" si="408">IF(AND((BX10&gt;0),(BX7&gt;0)),(BX10/BX7),"")</f>
        <v/>
      </c>
      <c r="BY12" s="61" t="s">
        <v>5</v>
      </c>
      <c r="BZ12" s="71" t="str">
        <f t="shared" ref="BZ12" si="409">IF(AND((BZ10&gt;0),(BZ7&gt;0)),(BZ10/BZ7),"")</f>
        <v/>
      </c>
      <c r="CA12" s="61" t="s">
        <v>5</v>
      </c>
      <c r="CB12" s="71" t="str">
        <f t="shared" ref="CB12" si="410">IF(AND((CB10&gt;0),(CB7&gt;0)),(CB10/CB7),"")</f>
        <v/>
      </c>
      <c r="CC12" s="61" t="s">
        <v>5</v>
      </c>
      <c r="CD12" s="71" t="str">
        <f t="shared" ref="CD12" si="411">IF(AND((CD10&gt;0),(CD7&gt;0)),(CD10/CD7),"")</f>
        <v/>
      </c>
      <c r="CE12" s="61" t="s">
        <v>5</v>
      </c>
      <c r="CF12" s="71" t="str">
        <f t="shared" ref="CF12" si="412">IF(AND((CF10&gt;0),(CF7&gt;0)),(CF10/CF7),"")</f>
        <v/>
      </c>
      <c r="CG12" s="61" t="s">
        <v>5</v>
      </c>
      <c r="CH12" s="71" t="str">
        <f t="shared" ref="CH12" si="413">IF(AND((CH10&gt;0),(CH7&gt;0)),(CH10/CH7),"")</f>
        <v/>
      </c>
      <c r="CI12" s="61" t="s">
        <v>5</v>
      </c>
      <c r="CJ12" s="71" t="str">
        <f t="shared" ref="CJ12" si="414">IF(AND((CJ10&gt;0),(CJ7&gt;0)),(CJ10/CJ7),"")</f>
        <v/>
      </c>
      <c r="CK12" s="61" t="s">
        <v>5</v>
      </c>
      <c r="CL12" s="71" t="str">
        <f t="shared" ref="CL12" si="415">IF(AND((CL10&gt;0),(CL7&gt;0)),(CL10/CL7),"")</f>
        <v/>
      </c>
      <c r="CM12" s="61" t="s">
        <v>5</v>
      </c>
      <c r="CN12" s="71" t="str">
        <f t="shared" ref="CN12" si="416">IF(AND((CN10&gt;0),(CN7&gt;0)),(CN10/CN7),"")</f>
        <v/>
      </c>
      <c r="CO12" s="61" t="s">
        <v>5</v>
      </c>
      <c r="CP12" s="71" t="str">
        <f t="shared" ref="CP12" si="417">IF(AND((CP10&gt;0),(CP7&gt;0)),(CP10/CP7),"")</f>
        <v/>
      </c>
      <c r="CQ12" s="61" t="s">
        <v>5</v>
      </c>
      <c r="CR12" s="71" t="str">
        <f t="shared" ref="CR12" si="418">IF(AND((CR10&gt;0),(CR7&gt;0)),(CR10/CR7),"")</f>
        <v/>
      </c>
      <c r="CS12" s="61" t="s">
        <v>5</v>
      </c>
      <c r="CT12" s="71" t="str">
        <f t="shared" ref="CT12" si="419">IF(AND((CT10&gt;0),(CT7&gt;0)),(CT10/CT7),"")</f>
        <v/>
      </c>
      <c r="CU12" s="61" t="s">
        <v>5</v>
      </c>
      <c r="CV12" s="71" t="str">
        <f t="shared" ref="CV12" si="420">IF(AND((CV10&gt;0),(CV7&gt;0)),(CV10/CV7),"")</f>
        <v/>
      </c>
      <c r="CW12" s="61" t="s">
        <v>5</v>
      </c>
      <c r="CX12" s="71" t="str">
        <f t="shared" ref="CX12" si="421">IF(AND((CX10&gt;0),(CX7&gt;0)),(CX10/CX7),"")</f>
        <v/>
      </c>
      <c r="CY12" s="61" t="s">
        <v>5</v>
      </c>
      <c r="CZ12" s="71" t="str">
        <f t="shared" ref="CZ12" si="422">IF(AND((CZ10&gt;0),(CZ7&gt;0)),(CZ10/CZ7),"")</f>
        <v/>
      </c>
      <c r="DA12" s="61" t="s">
        <v>5</v>
      </c>
      <c r="DB12" s="71" t="str">
        <f t="shared" ref="DB12" si="423">IF(AND((DB10&gt;0),(DB7&gt;0)),(DB10/DB7),"")</f>
        <v/>
      </c>
      <c r="DC12" s="61" t="s">
        <v>5</v>
      </c>
      <c r="DD12" s="71" t="str">
        <f t="shared" ref="DD12" si="424">IF(AND((DD10&gt;0),(DD7&gt;0)),(DD10/DD7),"")</f>
        <v/>
      </c>
      <c r="DE12" s="61" t="s">
        <v>5</v>
      </c>
      <c r="DF12" s="71" t="str">
        <f t="shared" ref="DF12" si="425">IF(AND((DF10&gt;0),(DF7&gt;0)),(DF10/DF7),"")</f>
        <v/>
      </c>
      <c r="DG12" s="61" t="s">
        <v>5</v>
      </c>
      <c r="DH12" s="71" t="str">
        <f t="shared" ref="DH12" si="426">IF(AND((DH10&gt;0),(DH7&gt;0)),(DH10/DH7),"")</f>
        <v/>
      </c>
      <c r="DI12" s="61" t="s">
        <v>5</v>
      </c>
      <c r="DJ12" s="71" t="str">
        <f t="shared" ref="DJ12" si="427">IF(AND((DJ10&gt;0),(DJ7&gt;0)),(DJ10/DJ7),"")</f>
        <v/>
      </c>
      <c r="DK12" s="61" t="s">
        <v>5</v>
      </c>
      <c r="DL12" s="71" t="str">
        <f t="shared" ref="DL12" si="428">IF(AND((DL10&gt;0),(DL7&gt;0)),(DL10/DL7),"")</f>
        <v/>
      </c>
      <c r="DM12" s="61" t="s">
        <v>5</v>
      </c>
      <c r="DN12" s="71" t="str">
        <f t="shared" ref="DN12" si="429">IF(AND((DN10&gt;0),(DN7&gt;0)),(DN10/DN7),"")</f>
        <v/>
      </c>
      <c r="DO12" s="61" t="s">
        <v>5</v>
      </c>
      <c r="DP12" s="71" t="str">
        <f t="shared" ref="DP12" si="430">IF(AND((DP10&gt;0),(DP7&gt;0)),(DP10/DP7),"")</f>
        <v/>
      </c>
      <c r="DQ12" s="61" t="s">
        <v>5</v>
      </c>
      <c r="DR12" s="71" t="str">
        <f t="shared" ref="DR12" si="431">IF(AND((DR10&gt;0),(DR7&gt;0)),(DR10/DR7),"")</f>
        <v/>
      </c>
      <c r="DS12" s="61" t="s">
        <v>5</v>
      </c>
      <c r="DT12" s="71" t="str">
        <f t="shared" ref="DT12" si="432">IF(AND((DT10&gt;0),(DT7&gt;0)),(DT10/DT7),"")</f>
        <v/>
      </c>
      <c r="DU12" s="61" t="s">
        <v>5</v>
      </c>
      <c r="DV12" s="71" t="str">
        <f t="shared" ref="DV12" si="433">IF(AND((DV10&gt;0),(DV7&gt;0)),(DV10/DV7),"")</f>
        <v/>
      </c>
      <c r="DW12" s="61" t="s">
        <v>5</v>
      </c>
      <c r="DX12" s="71" t="str">
        <f t="shared" ref="DX12" si="434">IF(AND((DX10&gt;0),(DX7&gt;0)),(DX10/DX7),"")</f>
        <v/>
      </c>
      <c r="DY12" s="61" t="s">
        <v>5</v>
      </c>
      <c r="DZ12" s="71" t="str">
        <f t="shared" ref="DZ12" si="435">IF(AND((DZ10&gt;0),(DZ7&gt;0)),(DZ10/DZ7),"")</f>
        <v/>
      </c>
      <c r="EA12" s="61" t="s">
        <v>5</v>
      </c>
      <c r="EB12" s="71" t="str">
        <f t="shared" ref="EB12" si="436">IF(AND((EB10&gt;0),(EB7&gt;0)),(EB10/EB7),"")</f>
        <v/>
      </c>
      <c r="EC12" s="61" t="s">
        <v>5</v>
      </c>
      <c r="ED12" s="71" t="str">
        <f t="shared" ref="ED12" si="437">IF(AND((ED10&gt;0),(ED7&gt;0)),(ED10/ED7),"")</f>
        <v/>
      </c>
      <c r="EE12" s="61" t="s">
        <v>5</v>
      </c>
      <c r="EF12" s="71" t="str">
        <f t="shared" ref="EF12" si="438">IF(AND((EF10&gt;0),(EF7&gt;0)),(EF10/EF7),"")</f>
        <v/>
      </c>
      <c r="EG12" s="61" t="s">
        <v>5</v>
      </c>
      <c r="EH12" s="71" t="str">
        <f t="shared" ref="EH12" si="439">IF(AND((EH10&gt;0),(EH7&gt;0)),(EH10/EH7),"")</f>
        <v/>
      </c>
      <c r="EI12" s="61" t="s">
        <v>5</v>
      </c>
      <c r="EJ12" s="71" t="str">
        <f t="shared" ref="EJ12" si="440">IF(AND((EJ10&gt;0),(EJ7&gt;0)),(EJ10/EJ7),"")</f>
        <v/>
      </c>
      <c r="EK12" s="61" t="s">
        <v>5</v>
      </c>
      <c r="EL12" s="71" t="str">
        <f t="shared" ref="EL12" si="441">IF(AND((EL10&gt;0),(EL7&gt;0)),(EL10/EL7),"")</f>
        <v/>
      </c>
      <c r="EM12" s="61" t="s">
        <v>5</v>
      </c>
      <c r="EN12" s="71" t="str">
        <f t="shared" ref="EN12" si="442">IF(AND((EN10&gt;0),(EN7&gt;0)),(EN10/EN7),"")</f>
        <v/>
      </c>
      <c r="EO12" s="61" t="s">
        <v>5</v>
      </c>
      <c r="EP12" s="71" t="str">
        <f t="shared" ref="EP12" si="443">IF(AND((EP10&gt;0),(EP7&gt;0)),(EP10/EP7),"")</f>
        <v/>
      </c>
      <c r="EQ12" s="61" t="s">
        <v>5</v>
      </c>
      <c r="ER12" s="71" t="str">
        <f t="shared" ref="ER12" si="444">IF(AND((ER10&gt;0),(ER7&gt;0)),(ER10/ER7),"")</f>
        <v/>
      </c>
      <c r="ES12" s="61" t="s">
        <v>5</v>
      </c>
      <c r="ET12" s="71" t="str">
        <f t="shared" ref="ET12" si="445">IF(AND((ET10&gt;0),(ET7&gt;0)),(ET10/ET7),"")</f>
        <v/>
      </c>
      <c r="EU12" s="61" t="s">
        <v>5</v>
      </c>
      <c r="EV12" s="71" t="str">
        <f t="shared" ref="EV12" si="446">IF(AND((EV10&gt;0),(EV7&gt;0)),(EV10/EV7),"")</f>
        <v/>
      </c>
      <c r="EW12" s="61" t="s">
        <v>5</v>
      </c>
      <c r="EX12" s="71" t="str">
        <f t="shared" ref="EX12" si="447">IF(AND((EX10&gt;0),(EX7&gt;0)),(EX10/EX7),"")</f>
        <v/>
      </c>
      <c r="EY12" s="61" t="s">
        <v>5</v>
      </c>
      <c r="EZ12" s="71" t="str">
        <f t="shared" ref="EZ12" si="448">IF(AND((EZ10&gt;0),(EZ7&gt;0)),(EZ10/EZ7),"")</f>
        <v/>
      </c>
      <c r="FA12" s="61" t="s">
        <v>5</v>
      </c>
      <c r="FB12" s="71" t="str">
        <f t="shared" ref="FB12" si="449">IF(AND((FB10&gt;0),(FB7&gt;0)),(FB10/FB7),"")</f>
        <v/>
      </c>
      <c r="FC12" s="61" t="s">
        <v>5</v>
      </c>
      <c r="FD12" s="71" t="str">
        <f t="shared" ref="FD12" si="450">IF(AND((FD10&gt;0),(FD7&gt;0)),(FD10/FD7),"")</f>
        <v/>
      </c>
      <c r="FE12" s="61" t="s">
        <v>5</v>
      </c>
      <c r="FF12" s="71" t="str">
        <f t="shared" ref="FF12" si="451">IF(AND((FF10&gt;0),(FF7&gt;0)),(FF10/FF7),"")</f>
        <v/>
      </c>
      <c r="FG12" s="61" t="s">
        <v>5</v>
      </c>
      <c r="FH12" s="71" t="str">
        <f t="shared" ref="FH12" si="452">IF(AND((FH10&gt;0),(FH7&gt;0)),(FH10/FH7),"")</f>
        <v/>
      </c>
      <c r="FI12" s="61" t="s">
        <v>5</v>
      </c>
      <c r="FJ12" s="71" t="str">
        <f t="shared" ref="FJ12" si="453">IF(AND((FJ10&gt;0),(FJ7&gt;0)),(FJ10/FJ7),"")</f>
        <v/>
      </c>
      <c r="FK12" s="61" t="s">
        <v>5</v>
      </c>
      <c r="FL12" s="71" t="str">
        <f t="shared" ref="FL12" si="454">IF(AND((FL10&gt;0),(FL7&gt;0)),(FL10/FL7),"")</f>
        <v/>
      </c>
      <c r="FM12" s="61" t="s">
        <v>5</v>
      </c>
      <c r="FN12" s="71" t="str">
        <f t="shared" ref="FN12" si="455">IF(AND((FN10&gt;0),(FN7&gt;0)),(FN10/FN7),"")</f>
        <v/>
      </c>
      <c r="FO12" s="61" t="s">
        <v>5</v>
      </c>
      <c r="FP12" s="71" t="str">
        <f t="shared" ref="FP12" si="456">IF(AND((FP10&gt;0),(FP7&gt;0)),(FP10/FP7),"")</f>
        <v/>
      </c>
      <c r="FQ12" s="61" t="s">
        <v>5</v>
      </c>
      <c r="FR12" s="133"/>
      <c r="FS12" s="133"/>
      <c r="FT12" s="133"/>
      <c r="FU12" s="133"/>
      <c r="FV12" s="133"/>
      <c r="FW12" s="133"/>
      <c r="FX12" s="133"/>
      <c r="FY12" s="133"/>
      <c r="GA12" s="18" t="str">
        <f t="shared" si="56"/>
        <v xml:space="preserve">     Standard width/length ratio</v>
      </c>
      <c r="GB12" s="11">
        <f t="shared" si="172"/>
        <v>14</v>
      </c>
      <c r="GC12" s="24">
        <f t="shared" si="173"/>
        <v>0.28030303030303033</v>
      </c>
      <c r="GD12" s="40" t="str">
        <f t="shared" si="115"/>
        <v>–</v>
      </c>
      <c r="GE12" s="26">
        <f t="shared" si="174"/>
        <v>0.41684665226781864</v>
      </c>
      <c r="GF12" s="51" t="str">
        <f t="shared" si="175"/>
        <v/>
      </c>
      <c r="GG12" s="7" t="s">
        <v>5</v>
      </c>
      <c r="GH12" s="52" t="str">
        <f t="shared" si="176"/>
        <v/>
      </c>
      <c r="GI12" s="53">
        <f t="shared" si="177"/>
        <v>0.3661879671827763</v>
      </c>
      <c r="GJ12" s="8" t="s">
        <v>5</v>
      </c>
      <c r="GK12" s="25">
        <f t="shared" si="178"/>
        <v>4.7084327927317766E-2</v>
      </c>
      <c r="GL12" s="47" t="s">
        <v>5</v>
      </c>
      <c r="GM12" s="25" t="str">
        <f t="shared" si="179"/>
        <v>?</v>
      </c>
      <c r="GN12" s="7" t="s">
        <v>5</v>
      </c>
    </row>
    <row r="13" spans="1:198" x14ac:dyDescent="0.2">
      <c r="A13" s="27" t="s">
        <v>21</v>
      </c>
      <c r="B13" s="110" t="str">
        <f>IF(AND((B11&gt;0),(B9&gt;0)),(B11/B9),"")</f>
        <v/>
      </c>
      <c r="C13" s="109" t="s">
        <v>5</v>
      </c>
      <c r="D13" s="71">
        <f>IF(AND((D11&gt;0),(D9&gt;0)),(D11/D9),"")</f>
        <v>1.0105263157894737</v>
      </c>
      <c r="E13" s="61" t="s">
        <v>5</v>
      </c>
      <c r="F13" s="71">
        <f>IF(AND((F11&gt;0),(F9&gt;0)),(F11/F9),"")</f>
        <v>0.92670157068062819</v>
      </c>
      <c r="G13" s="61" t="s">
        <v>5</v>
      </c>
      <c r="H13" s="71">
        <f>IF(AND((H11&gt;0),(H9&gt;0)),(H11/H9),"")</f>
        <v>0.83173076923076927</v>
      </c>
      <c r="I13" s="61" t="s">
        <v>5</v>
      </c>
      <c r="J13" s="71">
        <f>IF(AND((J11&gt;0),(J9&gt;0)),(J11/J9),"")</f>
        <v>0.8657407407407407</v>
      </c>
      <c r="K13" s="61" t="s">
        <v>5</v>
      </c>
      <c r="L13" s="71">
        <f>IF(AND((L11&gt;0),(L9&gt;0)),(L11/L9),"")</f>
        <v>0.98930481283422467</v>
      </c>
      <c r="M13" s="61" t="s">
        <v>5</v>
      </c>
      <c r="N13" s="71">
        <f>IF(AND((N11&gt;0),(N9&gt;0)),(N11/N9),"")</f>
        <v>0.949238578680203</v>
      </c>
      <c r="O13" s="61" t="s">
        <v>5</v>
      </c>
      <c r="P13" s="71">
        <f>IF(AND((P11&gt;0),(P9&gt;0)),(P11/P9),"")</f>
        <v>0.87939698492462315</v>
      </c>
      <c r="Q13" s="61" t="s">
        <v>5</v>
      </c>
      <c r="R13" s="71">
        <f>IF(AND((R11&gt;0),(R9&gt;0)),(R11/R9),"")</f>
        <v>0.91145833333333337</v>
      </c>
      <c r="S13" s="61" t="s">
        <v>5</v>
      </c>
      <c r="T13" s="71">
        <f>IF(AND((T11&gt;0),(T9&gt;0)),(T11/T9),"")</f>
        <v>0.87623762376237624</v>
      </c>
      <c r="U13" s="61" t="s">
        <v>5</v>
      </c>
      <c r="V13" s="71">
        <f>IF(AND((V11&gt;0),(V9&gt;0)),(V11/V9),"")</f>
        <v>0.93641618497109813</v>
      </c>
      <c r="W13" s="61" t="s">
        <v>5</v>
      </c>
      <c r="X13" s="71">
        <f>IF(AND((X11&gt;0),(X9&gt;0)),(X11/X9),"")</f>
        <v>1.0085470085470087</v>
      </c>
      <c r="Y13" s="61" t="s">
        <v>5</v>
      </c>
      <c r="Z13" s="71">
        <f>IF(AND((Z11&gt;0),(Z9&gt;0)),(Z11/Z9),"")</f>
        <v>0.98550724637681153</v>
      </c>
      <c r="AA13" s="61" t="s">
        <v>5</v>
      </c>
      <c r="AB13" s="71">
        <f>IF(AND((AB11&gt;0),(AB9&gt;0)),(AB11/AB9),"")</f>
        <v>0.82307692307692304</v>
      </c>
      <c r="AC13" s="61" t="s">
        <v>5</v>
      </c>
      <c r="AD13" s="71">
        <f>IF(AND((AD11&gt;0),(AD9&gt;0)),(AD11/AD9),"")</f>
        <v>0.85245901639344257</v>
      </c>
      <c r="AE13" s="61" t="s">
        <v>5</v>
      </c>
      <c r="AF13" s="71">
        <f>IF(AND((AF11&gt;0),(AF9&gt;0)),(AF11/AF9),"")</f>
        <v>0.89655172413793105</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J13" s="71" t="str">
        <f t="shared" ref="BJ13" si="457">IF(AND((BJ11&gt;0),(BJ9&gt;0)),(BJ11/BJ9),"")</f>
        <v/>
      </c>
      <c r="BK13" s="61" t="s">
        <v>5</v>
      </c>
      <c r="BL13" s="71" t="str">
        <f t="shared" ref="BL13" si="458">IF(AND((BL11&gt;0),(BL9&gt;0)),(BL11/BL9),"")</f>
        <v/>
      </c>
      <c r="BM13" s="61" t="s">
        <v>5</v>
      </c>
      <c r="BN13" s="71" t="str">
        <f t="shared" ref="BN13" si="459">IF(AND((BN11&gt;0),(BN9&gt;0)),(BN11/BN9),"")</f>
        <v/>
      </c>
      <c r="BO13" s="61" t="s">
        <v>5</v>
      </c>
      <c r="BP13" s="71" t="str">
        <f t="shared" ref="BP13" si="460">IF(AND((BP11&gt;0),(BP9&gt;0)),(BP11/BP9),"")</f>
        <v/>
      </c>
      <c r="BQ13" s="61" t="s">
        <v>5</v>
      </c>
      <c r="BR13" s="71" t="str">
        <f t="shared" ref="BR13" si="461">IF(AND((BR11&gt;0),(BR9&gt;0)),(BR11/BR9),"")</f>
        <v/>
      </c>
      <c r="BS13" s="61" t="s">
        <v>5</v>
      </c>
      <c r="BT13" s="71" t="str">
        <f t="shared" ref="BT13" si="462">IF(AND((BT11&gt;0),(BT9&gt;0)),(BT11/BT9),"")</f>
        <v/>
      </c>
      <c r="BU13" s="61" t="s">
        <v>5</v>
      </c>
      <c r="BV13" s="71" t="str">
        <f t="shared" ref="BV13" si="463">IF(AND((BV11&gt;0),(BV9&gt;0)),(BV11/BV9),"")</f>
        <v/>
      </c>
      <c r="BW13" s="61" t="s">
        <v>5</v>
      </c>
      <c r="BX13" s="71" t="str">
        <f t="shared" ref="BX13" si="464">IF(AND((BX11&gt;0),(BX9&gt;0)),(BX11/BX9),"")</f>
        <v/>
      </c>
      <c r="BY13" s="61" t="s">
        <v>5</v>
      </c>
      <c r="BZ13" s="71" t="str">
        <f t="shared" ref="BZ13" si="465">IF(AND((BZ11&gt;0),(BZ9&gt;0)),(BZ11/BZ9),"")</f>
        <v/>
      </c>
      <c r="CA13" s="61" t="s">
        <v>5</v>
      </c>
      <c r="CB13" s="71" t="str">
        <f t="shared" ref="CB13" si="466">IF(AND((CB11&gt;0),(CB9&gt;0)),(CB11/CB9),"")</f>
        <v/>
      </c>
      <c r="CC13" s="61" t="s">
        <v>5</v>
      </c>
      <c r="CD13" s="71" t="str">
        <f t="shared" ref="CD13" si="467">IF(AND((CD11&gt;0),(CD9&gt;0)),(CD11/CD9),"")</f>
        <v/>
      </c>
      <c r="CE13" s="61" t="s">
        <v>5</v>
      </c>
      <c r="CF13" s="71" t="str">
        <f t="shared" ref="CF13" si="468">IF(AND((CF11&gt;0),(CF9&gt;0)),(CF11/CF9),"")</f>
        <v/>
      </c>
      <c r="CG13" s="61" t="s">
        <v>5</v>
      </c>
      <c r="CH13" s="71" t="str">
        <f t="shared" ref="CH13" si="469">IF(AND((CH11&gt;0),(CH9&gt;0)),(CH11/CH9),"")</f>
        <v/>
      </c>
      <c r="CI13" s="61" t="s">
        <v>5</v>
      </c>
      <c r="CJ13" s="71" t="str">
        <f t="shared" ref="CJ13" si="470">IF(AND((CJ11&gt;0),(CJ9&gt;0)),(CJ11/CJ9),"")</f>
        <v/>
      </c>
      <c r="CK13" s="61" t="s">
        <v>5</v>
      </c>
      <c r="CL13" s="71" t="str">
        <f t="shared" ref="CL13" si="471">IF(AND((CL11&gt;0),(CL9&gt;0)),(CL11/CL9),"")</f>
        <v/>
      </c>
      <c r="CM13" s="61" t="s">
        <v>5</v>
      </c>
      <c r="CN13" s="71" t="str">
        <f t="shared" ref="CN13" si="472">IF(AND((CN11&gt;0),(CN9&gt;0)),(CN11/CN9),"")</f>
        <v/>
      </c>
      <c r="CO13" s="61" t="s">
        <v>5</v>
      </c>
      <c r="CP13" s="71" t="str">
        <f t="shared" ref="CP13" si="473">IF(AND((CP11&gt;0),(CP9&gt;0)),(CP11/CP9),"")</f>
        <v/>
      </c>
      <c r="CQ13" s="61" t="s">
        <v>5</v>
      </c>
      <c r="CR13" s="71" t="str">
        <f t="shared" ref="CR13" si="474">IF(AND((CR11&gt;0),(CR9&gt;0)),(CR11/CR9),"")</f>
        <v/>
      </c>
      <c r="CS13" s="61" t="s">
        <v>5</v>
      </c>
      <c r="CT13" s="71" t="str">
        <f t="shared" ref="CT13" si="475">IF(AND((CT11&gt;0),(CT9&gt;0)),(CT11/CT9),"")</f>
        <v/>
      </c>
      <c r="CU13" s="61" t="s">
        <v>5</v>
      </c>
      <c r="CV13" s="71" t="str">
        <f t="shared" ref="CV13" si="476">IF(AND((CV11&gt;0),(CV9&gt;0)),(CV11/CV9),"")</f>
        <v/>
      </c>
      <c r="CW13" s="61" t="s">
        <v>5</v>
      </c>
      <c r="CX13" s="71" t="str">
        <f t="shared" ref="CX13" si="477">IF(AND((CX11&gt;0),(CX9&gt;0)),(CX11/CX9),"")</f>
        <v/>
      </c>
      <c r="CY13" s="61" t="s">
        <v>5</v>
      </c>
      <c r="CZ13" s="71" t="str">
        <f t="shared" ref="CZ13" si="478">IF(AND((CZ11&gt;0),(CZ9&gt;0)),(CZ11/CZ9),"")</f>
        <v/>
      </c>
      <c r="DA13" s="61" t="s">
        <v>5</v>
      </c>
      <c r="DB13" s="71" t="str">
        <f t="shared" ref="DB13" si="479">IF(AND((DB11&gt;0),(DB9&gt;0)),(DB11/DB9),"")</f>
        <v/>
      </c>
      <c r="DC13" s="61" t="s">
        <v>5</v>
      </c>
      <c r="DD13" s="71" t="str">
        <f t="shared" ref="DD13" si="480">IF(AND((DD11&gt;0),(DD9&gt;0)),(DD11/DD9),"")</f>
        <v/>
      </c>
      <c r="DE13" s="61" t="s">
        <v>5</v>
      </c>
      <c r="DF13" s="71" t="str">
        <f t="shared" ref="DF13" si="481">IF(AND((DF11&gt;0),(DF9&gt;0)),(DF11/DF9),"")</f>
        <v/>
      </c>
      <c r="DG13" s="61" t="s">
        <v>5</v>
      </c>
      <c r="DH13" s="71" t="str">
        <f t="shared" ref="DH13" si="482">IF(AND((DH11&gt;0),(DH9&gt;0)),(DH11/DH9),"")</f>
        <v/>
      </c>
      <c r="DI13" s="61" t="s">
        <v>5</v>
      </c>
      <c r="DJ13" s="71" t="str">
        <f t="shared" ref="DJ13" si="483">IF(AND((DJ11&gt;0),(DJ9&gt;0)),(DJ11/DJ9),"")</f>
        <v/>
      </c>
      <c r="DK13" s="61" t="s">
        <v>5</v>
      </c>
      <c r="DL13" s="71" t="str">
        <f t="shared" ref="DL13" si="484">IF(AND((DL11&gt;0),(DL9&gt;0)),(DL11/DL9),"")</f>
        <v/>
      </c>
      <c r="DM13" s="61" t="s">
        <v>5</v>
      </c>
      <c r="DN13" s="71" t="str">
        <f t="shared" ref="DN13" si="485">IF(AND((DN11&gt;0),(DN9&gt;0)),(DN11/DN9),"")</f>
        <v/>
      </c>
      <c r="DO13" s="61" t="s">
        <v>5</v>
      </c>
      <c r="DP13" s="71" t="str">
        <f t="shared" ref="DP13" si="486">IF(AND((DP11&gt;0),(DP9&gt;0)),(DP11/DP9),"")</f>
        <v/>
      </c>
      <c r="DQ13" s="61" t="s">
        <v>5</v>
      </c>
      <c r="DR13" s="71" t="str">
        <f t="shared" ref="DR13" si="487">IF(AND((DR11&gt;0),(DR9&gt;0)),(DR11/DR9),"")</f>
        <v/>
      </c>
      <c r="DS13" s="61" t="s">
        <v>5</v>
      </c>
      <c r="DT13" s="71" t="str">
        <f t="shared" ref="DT13" si="488">IF(AND((DT11&gt;0),(DT9&gt;0)),(DT11/DT9),"")</f>
        <v/>
      </c>
      <c r="DU13" s="61" t="s">
        <v>5</v>
      </c>
      <c r="DV13" s="71" t="str">
        <f t="shared" ref="DV13" si="489">IF(AND((DV11&gt;0),(DV9&gt;0)),(DV11/DV9),"")</f>
        <v/>
      </c>
      <c r="DW13" s="61" t="s">
        <v>5</v>
      </c>
      <c r="DX13" s="71" t="str">
        <f t="shared" ref="DX13" si="490">IF(AND((DX11&gt;0),(DX9&gt;0)),(DX11/DX9),"")</f>
        <v/>
      </c>
      <c r="DY13" s="61" t="s">
        <v>5</v>
      </c>
      <c r="DZ13" s="71" t="str">
        <f t="shared" ref="DZ13" si="491">IF(AND((DZ11&gt;0),(DZ9&gt;0)),(DZ11/DZ9),"")</f>
        <v/>
      </c>
      <c r="EA13" s="61" t="s">
        <v>5</v>
      </c>
      <c r="EB13" s="71" t="str">
        <f t="shared" ref="EB13" si="492">IF(AND((EB11&gt;0),(EB9&gt;0)),(EB11/EB9),"")</f>
        <v/>
      </c>
      <c r="EC13" s="61" t="s">
        <v>5</v>
      </c>
      <c r="ED13" s="71" t="str">
        <f t="shared" ref="ED13" si="493">IF(AND((ED11&gt;0),(ED9&gt;0)),(ED11/ED9),"")</f>
        <v/>
      </c>
      <c r="EE13" s="61" t="s">
        <v>5</v>
      </c>
      <c r="EF13" s="71" t="str">
        <f t="shared" ref="EF13" si="494">IF(AND((EF11&gt;0),(EF9&gt;0)),(EF11/EF9),"")</f>
        <v/>
      </c>
      <c r="EG13" s="61" t="s">
        <v>5</v>
      </c>
      <c r="EH13" s="71" t="str">
        <f t="shared" ref="EH13" si="495">IF(AND((EH11&gt;0),(EH9&gt;0)),(EH11/EH9),"")</f>
        <v/>
      </c>
      <c r="EI13" s="61" t="s">
        <v>5</v>
      </c>
      <c r="EJ13" s="71" t="str">
        <f t="shared" ref="EJ13" si="496">IF(AND((EJ11&gt;0),(EJ9&gt;0)),(EJ11/EJ9),"")</f>
        <v/>
      </c>
      <c r="EK13" s="61" t="s">
        <v>5</v>
      </c>
      <c r="EL13" s="71" t="str">
        <f t="shared" ref="EL13" si="497">IF(AND((EL11&gt;0),(EL9&gt;0)),(EL11/EL9),"")</f>
        <v/>
      </c>
      <c r="EM13" s="61" t="s">
        <v>5</v>
      </c>
      <c r="EN13" s="71" t="str">
        <f t="shared" ref="EN13" si="498">IF(AND((EN11&gt;0),(EN9&gt;0)),(EN11/EN9),"")</f>
        <v/>
      </c>
      <c r="EO13" s="61" t="s">
        <v>5</v>
      </c>
      <c r="EP13" s="71" t="str">
        <f t="shared" ref="EP13" si="499">IF(AND((EP11&gt;0),(EP9&gt;0)),(EP11/EP9),"")</f>
        <v/>
      </c>
      <c r="EQ13" s="61" t="s">
        <v>5</v>
      </c>
      <c r="ER13" s="71" t="str">
        <f t="shared" ref="ER13" si="500">IF(AND((ER11&gt;0),(ER9&gt;0)),(ER11/ER9),"")</f>
        <v/>
      </c>
      <c r="ES13" s="61" t="s">
        <v>5</v>
      </c>
      <c r="ET13" s="71" t="str">
        <f t="shared" ref="ET13" si="501">IF(AND((ET11&gt;0),(ET9&gt;0)),(ET11/ET9),"")</f>
        <v/>
      </c>
      <c r="EU13" s="61" t="s">
        <v>5</v>
      </c>
      <c r="EV13" s="71" t="str">
        <f t="shared" ref="EV13" si="502">IF(AND((EV11&gt;0),(EV9&gt;0)),(EV11/EV9),"")</f>
        <v/>
      </c>
      <c r="EW13" s="61" t="s">
        <v>5</v>
      </c>
      <c r="EX13" s="71" t="str">
        <f t="shared" ref="EX13" si="503">IF(AND((EX11&gt;0),(EX9&gt;0)),(EX11/EX9),"")</f>
        <v/>
      </c>
      <c r="EY13" s="61" t="s">
        <v>5</v>
      </c>
      <c r="EZ13" s="71" t="str">
        <f t="shared" ref="EZ13" si="504">IF(AND((EZ11&gt;0),(EZ9&gt;0)),(EZ11/EZ9),"")</f>
        <v/>
      </c>
      <c r="FA13" s="61" t="s">
        <v>5</v>
      </c>
      <c r="FB13" s="71" t="str">
        <f t="shared" ref="FB13" si="505">IF(AND((FB11&gt;0),(FB9&gt;0)),(FB11/FB9),"")</f>
        <v/>
      </c>
      <c r="FC13" s="61" t="s">
        <v>5</v>
      </c>
      <c r="FD13" s="71" t="str">
        <f t="shared" ref="FD13" si="506">IF(AND((FD11&gt;0),(FD9&gt;0)),(FD11/FD9),"")</f>
        <v/>
      </c>
      <c r="FE13" s="61" t="s">
        <v>5</v>
      </c>
      <c r="FF13" s="71" t="str">
        <f t="shared" ref="FF13" si="507">IF(AND((FF11&gt;0),(FF9&gt;0)),(FF11/FF9),"")</f>
        <v/>
      </c>
      <c r="FG13" s="61" t="s">
        <v>5</v>
      </c>
      <c r="FH13" s="71" t="str">
        <f t="shared" ref="FH13" si="508">IF(AND((FH11&gt;0),(FH9&gt;0)),(FH11/FH9),"")</f>
        <v/>
      </c>
      <c r="FI13" s="61" t="s">
        <v>5</v>
      </c>
      <c r="FJ13" s="71" t="str">
        <f t="shared" ref="FJ13" si="509">IF(AND((FJ11&gt;0),(FJ9&gt;0)),(FJ11/FJ9),"")</f>
        <v/>
      </c>
      <c r="FK13" s="61" t="s">
        <v>5</v>
      </c>
      <c r="FL13" s="71" t="str">
        <f t="shared" ref="FL13" si="510">IF(AND((FL11&gt;0),(FL9&gt;0)),(FL11/FL9),"")</f>
        <v/>
      </c>
      <c r="FM13" s="61" t="s">
        <v>5</v>
      </c>
      <c r="FN13" s="71" t="str">
        <f t="shared" ref="FN13" si="511">IF(AND((FN11&gt;0),(FN9&gt;0)),(FN11/FN9),"")</f>
        <v/>
      </c>
      <c r="FO13" s="61" t="s">
        <v>5</v>
      </c>
      <c r="FP13" s="71" t="str">
        <f t="shared" ref="FP13" si="512">IF(AND((FP11&gt;0),(FP9&gt;0)),(FP11/FP9),"")</f>
        <v/>
      </c>
      <c r="FQ13" s="61" t="s">
        <v>5</v>
      </c>
      <c r="FR13" s="133"/>
      <c r="FS13" s="133"/>
      <c r="FT13" s="133"/>
      <c r="FU13" s="133"/>
      <c r="FV13" s="133"/>
      <c r="FW13" s="133"/>
      <c r="FX13" s="133"/>
      <c r="FY13" s="133"/>
      <c r="GA13" s="18" t="str">
        <f t="shared" si="56"/>
        <v xml:space="preserve">     Posterior/anterior width ratio</v>
      </c>
      <c r="GB13" s="11">
        <f t="shared" si="172"/>
        <v>15</v>
      </c>
      <c r="GC13" s="24">
        <f t="shared" si="173"/>
        <v>0.82307692307692304</v>
      </c>
      <c r="GD13" s="40" t="str">
        <f t="shared" si="115"/>
        <v>–</v>
      </c>
      <c r="GE13" s="26">
        <f t="shared" si="174"/>
        <v>1.0105263157894737</v>
      </c>
      <c r="GF13" s="51" t="str">
        <f t="shared" si="175"/>
        <v/>
      </c>
      <c r="GG13" s="7" t="s">
        <v>5</v>
      </c>
      <c r="GH13" s="52" t="str">
        <f t="shared" si="176"/>
        <v/>
      </c>
      <c r="GI13" s="53">
        <f t="shared" si="177"/>
        <v>0.91619292223197235</v>
      </c>
      <c r="GJ13" s="8" t="s">
        <v>5</v>
      </c>
      <c r="GK13" s="25">
        <f t="shared" si="178"/>
        <v>6.2655381577100391E-2</v>
      </c>
      <c r="GL13" s="47" t="s">
        <v>5</v>
      </c>
      <c r="GM13" s="25" t="str">
        <f t="shared" si="179"/>
        <v>?</v>
      </c>
      <c r="GN13" s="7" t="s">
        <v>5</v>
      </c>
    </row>
    <row r="14" spans="1:198" x14ac:dyDescent="0.2">
      <c r="A14" s="16" t="s">
        <v>97</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J14" s="62"/>
      <c r="BK14" s="62"/>
      <c r="BL14" s="62"/>
      <c r="BM14" s="62"/>
      <c r="BN14" s="62"/>
      <c r="BO14" s="62"/>
      <c r="BP14" s="62"/>
      <c r="BQ14" s="62"/>
      <c r="BR14" s="62"/>
      <c r="BS14" s="62"/>
      <c r="BT14" s="62"/>
      <c r="BU14" s="62"/>
      <c r="BV14" s="62"/>
      <c r="BW14" s="74"/>
      <c r="BX14" s="62"/>
      <c r="BY14" s="62"/>
      <c r="BZ14" s="62"/>
      <c r="CA14" s="62"/>
      <c r="CB14" s="62"/>
      <c r="CC14" s="62"/>
      <c r="CD14" s="62"/>
      <c r="CE14" s="62"/>
      <c r="CF14" s="62"/>
      <c r="CG14" s="62"/>
      <c r="CH14" s="62"/>
      <c r="CI14" s="62"/>
      <c r="CJ14" s="62"/>
      <c r="CK14" s="74"/>
      <c r="CL14" s="62"/>
      <c r="CM14" s="62"/>
      <c r="CN14" s="62"/>
      <c r="CO14" s="62"/>
      <c r="CP14" s="62"/>
      <c r="CQ14" s="62"/>
      <c r="CR14" s="62"/>
      <c r="CS14" s="62"/>
      <c r="CT14" s="62"/>
      <c r="CU14" s="62"/>
      <c r="CV14" s="62"/>
      <c r="CW14" s="62"/>
      <c r="CX14" s="62"/>
      <c r="CY14" s="74"/>
      <c r="CZ14" s="62"/>
      <c r="DA14" s="62"/>
      <c r="DB14" s="62"/>
      <c r="DC14" s="62"/>
      <c r="DD14" s="62"/>
      <c r="DE14" s="62"/>
      <c r="DF14" s="62"/>
      <c r="DG14" s="62"/>
      <c r="DH14" s="62"/>
      <c r="DI14" s="62"/>
      <c r="DJ14" s="62"/>
      <c r="DK14" s="62"/>
      <c r="DL14" s="62"/>
      <c r="DM14" s="74"/>
      <c r="DN14" s="62"/>
      <c r="DO14" s="62"/>
      <c r="DP14" s="62"/>
      <c r="DQ14" s="62"/>
      <c r="DR14" s="62"/>
      <c r="DS14" s="62"/>
      <c r="DT14" s="62"/>
      <c r="DU14" s="62"/>
      <c r="DV14" s="62"/>
      <c r="DW14" s="62"/>
      <c r="DX14" s="62"/>
      <c r="DY14" s="62"/>
      <c r="DZ14" s="62"/>
      <c r="EA14" s="74"/>
      <c r="EB14" s="62"/>
      <c r="EC14" s="62"/>
      <c r="ED14" s="62"/>
      <c r="EE14" s="62"/>
      <c r="EF14" s="62"/>
      <c r="EG14" s="62"/>
      <c r="EH14" s="62"/>
      <c r="EI14" s="62"/>
      <c r="EJ14" s="62"/>
      <c r="EK14" s="62"/>
      <c r="EL14" s="62"/>
      <c r="EM14" s="62"/>
      <c r="EN14" s="62"/>
      <c r="EO14" s="74"/>
      <c r="EP14" s="62"/>
      <c r="EQ14" s="62"/>
      <c r="ER14" s="62"/>
      <c r="ES14" s="62"/>
      <c r="ET14" s="62"/>
      <c r="EU14" s="62"/>
      <c r="EV14" s="62"/>
      <c r="EW14" s="62"/>
      <c r="EX14" s="62"/>
      <c r="EY14" s="62"/>
      <c r="EZ14" s="62"/>
      <c r="FA14" s="62"/>
      <c r="FB14" s="62"/>
      <c r="FC14" s="74"/>
      <c r="FD14" s="62"/>
      <c r="FE14" s="62"/>
      <c r="FF14" s="62"/>
      <c r="FG14" s="62"/>
      <c r="FH14" s="62"/>
      <c r="FI14" s="62"/>
      <c r="FJ14" s="62"/>
      <c r="FK14" s="62"/>
      <c r="FL14" s="62"/>
      <c r="FM14" s="62"/>
      <c r="FN14" s="62"/>
      <c r="FO14" s="62"/>
      <c r="FP14" s="62"/>
      <c r="FQ14" s="74"/>
      <c r="FR14" s="134"/>
      <c r="FS14" s="134"/>
      <c r="FT14" s="134"/>
      <c r="FU14" s="134"/>
      <c r="FV14" s="134"/>
      <c r="FW14" s="134"/>
      <c r="FX14" s="134"/>
      <c r="FY14" s="134"/>
      <c r="GA14" s="18" t="str">
        <f t="shared" si="56"/>
        <v>Claw 1 heights</v>
      </c>
      <c r="GB14" s="11"/>
      <c r="GC14" s="4"/>
      <c r="GD14" s="40"/>
      <c r="GE14" s="6"/>
      <c r="GF14" s="51"/>
      <c r="GG14" s="7"/>
      <c r="GH14" s="52"/>
      <c r="GI14" s="46"/>
      <c r="GJ14" s="8"/>
      <c r="GK14" s="5"/>
      <c r="GL14" s="9"/>
      <c r="GM14" s="5"/>
      <c r="GN14" s="7"/>
    </row>
    <row r="15" spans="1:198" x14ac:dyDescent="0.2">
      <c r="A15" s="27" t="s">
        <v>22</v>
      </c>
      <c r="B15" s="108"/>
      <c r="C15" s="109" t="str">
        <f>IF(AND((B15&gt;0),(B$7&gt;0)),(B15/B$7*100),"")</f>
        <v/>
      </c>
      <c r="D15" s="17">
        <v>20.7</v>
      </c>
      <c r="E15" s="61">
        <f t="shared" ref="E15:E17" si="513">IF(AND((D15&gt;0),(D$7&gt;0)),(D15/D$7*100),"")</f>
        <v>44.708423326133911</v>
      </c>
      <c r="F15" s="17">
        <v>22.4</v>
      </c>
      <c r="G15" s="61">
        <f t="shared" ref="G15:G17" si="514">IF(AND((F15&gt;0),(F$7&gt;0)),(F15/F$7*100),"")</f>
        <v>51.376146788990816</v>
      </c>
      <c r="H15" s="17">
        <v>21.3</v>
      </c>
      <c r="I15" s="61">
        <f t="shared" ref="I15:I17" si="515">IF(AND((H15&gt;0),(H$7&gt;0)),(H15/H$7*100),"")</f>
        <v>42.011834319526628</v>
      </c>
      <c r="J15" s="17">
        <v>20.3</v>
      </c>
      <c r="K15" s="61">
        <f t="shared" ref="K15:K17" si="516">IF(AND((J15&gt;0),(J$7&gt;0)),(J15/J$7*100),"")</f>
        <v>40.039447731755423</v>
      </c>
      <c r="L15" s="17">
        <v>20.9</v>
      </c>
      <c r="M15" s="61">
        <f t="shared" ref="M15:M17" si="517">IF(AND((L15&gt;0),(L$7&gt;0)),(L15/L$7*100),"")</f>
        <v>44.946236559139777</v>
      </c>
      <c r="N15" s="17">
        <v>21.2</v>
      </c>
      <c r="O15" s="61">
        <f t="shared" ref="O15:O17" si="518">IF(AND((N15&gt;0),(N$7&gt;0)),(N15/N$7*100),"")</f>
        <v>48.401826484018265</v>
      </c>
      <c r="P15" s="17">
        <v>21.8</v>
      </c>
      <c r="Q15" s="61">
        <f t="shared" ref="Q15:Q17" si="519">IF(AND((P15&gt;0),(P$7&gt;0)),(P15/P$7*100),"")</f>
        <v>49.545454545454547</v>
      </c>
      <c r="R15" s="17">
        <v>21.3</v>
      </c>
      <c r="S15" s="61">
        <f t="shared" ref="S15:S17" si="520">IF(AND((R15&gt;0),(R$7&gt;0)),(R15/R$7*100),"")</f>
        <v>47.972972972972975</v>
      </c>
      <c r="T15" s="17"/>
      <c r="U15" s="61" t="str">
        <f t="shared" ref="U15:U17" si="521">IF(AND((T15&gt;0),(T$7&gt;0)),(T15/T$7*100),"")</f>
        <v/>
      </c>
      <c r="V15" s="17"/>
      <c r="W15" s="61" t="str">
        <f t="shared" ref="W15:W17" si="522">IF(AND((V15&gt;0),(V$7&gt;0)),(V15/V$7*100),"")</f>
        <v/>
      </c>
      <c r="X15" s="17">
        <v>16.100000000000001</v>
      </c>
      <c r="Y15" s="61">
        <f t="shared" ref="Y15:Y17" si="523">IF(AND((X15&gt;0),(X$7&gt;0)),(X15/X$7*100),"")</f>
        <v>46.264367816091962</v>
      </c>
      <c r="Z15" s="17">
        <v>16.2</v>
      </c>
      <c r="AA15" s="61">
        <f t="shared" ref="AA15:AA17" si="524">IF(AND((Z15&gt;0),(Z$7&gt;0)),(Z15/Z$7*100),"")</f>
        <v>44.505494505494504</v>
      </c>
      <c r="AB15" s="17"/>
      <c r="AC15" s="61" t="str">
        <f t="shared" ref="AC15:AC17" si="525">IF(AND((AB15&gt;0),(AB$7&gt;0)),(AB15/AB$7*100),"")</f>
        <v/>
      </c>
      <c r="AD15" s="17">
        <v>16.3</v>
      </c>
      <c r="AE15" s="61">
        <f t="shared" ref="AE15:AE17" si="526">IF(AND((AD15&gt;0),(AD$7&gt;0)),(AD15/AD$7*100),"")</f>
        <v>34.171907756813418</v>
      </c>
      <c r="AF15" s="17">
        <v>11.8</v>
      </c>
      <c r="AG15" s="61">
        <f t="shared" ref="AG15:AG17" si="527">IF(AND((AF15&gt;0),(AF$7&gt;0)),(AF15/AF$7*100),"")</f>
        <v>44.696969696969703</v>
      </c>
      <c r="AH15" s="17"/>
      <c r="AI15" s="61" t="str">
        <f t="shared" ref="AI15:AI17" si="528">IF(AND((AH15&gt;0),(AH$7&gt;0)),(AH15/AH$7*100),"")</f>
        <v/>
      </c>
      <c r="AJ15" s="17"/>
      <c r="AK15" s="61" t="str">
        <f t="shared" ref="AK15:AK17" si="529">IF(AND((AJ15&gt;0),(AJ$7&gt;0)),(AJ15/AJ$7*100),"")</f>
        <v/>
      </c>
      <c r="AL15" s="17"/>
      <c r="AM15" s="61" t="str">
        <f t="shared" ref="AM15:AM17" si="530">IF(AND((AL15&gt;0),(AL$7&gt;0)),(AL15/AL$7*100),"")</f>
        <v/>
      </c>
      <c r="AN15" s="17"/>
      <c r="AO15" s="61" t="str">
        <f t="shared" ref="AO15:AO17" si="531">IF(AND((AN15&gt;0),(AN$7&gt;0)),(AN15/AN$7*100),"")</f>
        <v/>
      </c>
      <c r="AP15" s="17"/>
      <c r="AQ15" s="61" t="str">
        <f t="shared" ref="AQ15:AQ17" si="532">IF(AND((AP15&gt;0),(AP$7&gt;0)),(AP15/AP$7*100),"")</f>
        <v/>
      </c>
      <c r="AR15" s="17"/>
      <c r="AS15" s="61" t="str">
        <f t="shared" ref="AS15:AS17" si="533">IF(AND((AR15&gt;0),(AR$7&gt;0)),(AR15/AR$7*100),"")</f>
        <v/>
      </c>
      <c r="AT15" s="17"/>
      <c r="AU15" s="61" t="str">
        <f t="shared" ref="AU15:AU17" si="534">IF(AND((AT15&gt;0),(AT$7&gt;0)),(AT15/AT$7*100),"")</f>
        <v/>
      </c>
      <c r="AV15" s="17"/>
      <c r="AW15" s="61" t="str">
        <f t="shared" ref="AW15:AW17" si="535">IF(AND((AV15&gt;0),(AV$7&gt;0)),(AV15/AV$7*100),"")</f>
        <v/>
      </c>
      <c r="AX15" s="17"/>
      <c r="AY15" s="61" t="str">
        <f t="shared" ref="AY15:AY17" si="536">IF(AND((AX15&gt;0),(AX$7&gt;0)),(AX15/AX$7*100),"")</f>
        <v/>
      </c>
      <c r="AZ15" s="17"/>
      <c r="BA15" s="61" t="str">
        <f t="shared" ref="BA15:BA17" si="537">IF(AND((AZ15&gt;0),(AZ$7&gt;0)),(AZ15/AZ$7*100),"")</f>
        <v/>
      </c>
      <c r="BB15" s="17"/>
      <c r="BC15" s="61" t="str">
        <f t="shared" ref="BC15:BC17" si="538">IF(AND((BB15&gt;0),(BB$7&gt;0)),(BB15/BB$7*100),"")</f>
        <v/>
      </c>
      <c r="BD15" s="17"/>
      <c r="BE15" s="61" t="str">
        <f t="shared" ref="BE15:BE17" si="539">IF(AND((BD15&gt;0),(BD$7&gt;0)),(BD15/BD$7*100),"")</f>
        <v/>
      </c>
      <c r="BF15" s="17"/>
      <c r="BG15" s="61" t="str">
        <f t="shared" ref="BG15:BG17" si="540">IF(AND((BF15&gt;0),(BF$7&gt;0)),(BF15/BF$7*100),"")</f>
        <v/>
      </c>
      <c r="BH15" s="17"/>
      <c r="BI15" s="61" t="str">
        <f t="shared" ref="BI15:BI17" si="541">IF(AND((BH15&gt;0),(BH$7&gt;0)),(BH15/BH$7*100),"")</f>
        <v/>
      </c>
      <c r="BJ15" s="17"/>
      <c r="BK15" s="61" t="str">
        <f t="shared" ref="BK15:BK17" si="542">IF(AND((BJ15&gt;0),(BJ$7&gt;0)),(BJ15/BJ$7*100),"")</f>
        <v/>
      </c>
      <c r="BL15" s="17"/>
      <c r="BM15" s="61" t="str">
        <f t="shared" ref="BM15:BM17" si="543">IF(AND((BL15&gt;0),(BL$7&gt;0)),(BL15/BL$7*100),"")</f>
        <v/>
      </c>
      <c r="BN15" s="17"/>
      <c r="BO15" s="61" t="str">
        <f t="shared" ref="BO15:BO17" si="544">IF(AND((BN15&gt;0),(BN$7&gt;0)),(BN15/BN$7*100),"")</f>
        <v/>
      </c>
      <c r="BP15" s="17"/>
      <c r="BQ15" s="61" t="str">
        <f t="shared" ref="BQ15:BQ17" si="545">IF(AND((BP15&gt;0),(BP$7&gt;0)),(BP15/BP$7*100),"")</f>
        <v/>
      </c>
      <c r="BR15" s="17"/>
      <c r="BS15" s="61" t="str">
        <f t="shared" ref="BS15:BS17" si="546">IF(AND((BR15&gt;0),(BR$7&gt;0)),(BR15/BR$7*100),"")</f>
        <v/>
      </c>
      <c r="BT15" s="17"/>
      <c r="BU15" s="61" t="str">
        <f t="shared" ref="BU15:BU17" si="547">IF(AND((BT15&gt;0),(BT$7&gt;0)),(BT15/BT$7*100),"")</f>
        <v/>
      </c>
      <c r="BV15" s="17"/>
      <c r="BW15" s="61" t="str">
        <f t="shared" ref="BW15:BW17" si="548">IF(AND((BV15&gt;0),(BV$7&gt;0)),(BV15/BV$7*100),"")</f>
        <v/>
      </c>
      <c r="BX15" s="17"/>
      <c r="BY15" s="61" t="str">
        <f t="shared" ref="BY15:BY17" si="549">IF(AND((BX15&gt;0),(BX$7&gt;0)),(BX15/BX$7*100),"")</f>
        <v/>
      </c>
      <c r="BZ15" s="17"/>
      <c r="CA15" s="61" t="str">
        <f t="shared" ref="CA15:CA17" si="550">IF(AND((BZ15&gt;0),(BZ$7&gt;0)),(BZ15/BZ$7*100),"")</f>
        <v/>
      </c>
      <c r="CB15" s="17"/>
      <c r="CC15" s="61" t="str">
        <f t="shared" ref="CC15:CC17" si="551">IF(AND((CB15&gt;0),(CB$7&gt;0)),(CB15/CB$7*100),"")</f>
        <v/>
      </c>
      <c r="CD15" s="17"/>
      <c r="CE15" s="61" t="str">
        <f t="shared" ref="CE15:CE17" si="552">IF(AND((CD15&gt;0),(CD$7&gt;0)),(CD15/CD$7*100),"")</f>
        <v/>
      </c>
      <c r="CF15" s="17"/>
      <c r="CG15" s="61" t="str">
        <f t="shared" ref="CG15:CG17" si="553">IF(AND((CF15&gt;0),(CF$7&gt;0)),(CF15/CF$7*100),"")</f>
        <v/>
      </c>
      <c r="CH15" s="17"/>
      <c r="CI15" s="61" t="str">
        <f t="shared" ref="CI15:CI17" si="554">IF(AND((CH15&gt;0),(CH$7&gt;0)),(CH15/CH$7*100),"")</f>
        <v/>
      </c>
      <c r="CJ15" s="17"/>
      <c r="CK15" s="61" t="str">
        <f t="shared" ref="CK15:CK17" si="555">IF(AND((CJ15&gt;0),(CJ$7&gt;0)),(CJ15/CJ$7*100),"")</f>
        <v/>
      </c>
      <c r="CL15" s="17"/>
      <c r="CM15" s="61" t="str">
        <f t="shared" ref="CM15:CM17" si="556">IF(AND((CL15&gt;0),(CL$7&gt;0)),(CL15/CL$7*100),"")</f>
        <v/>
      </c>
      <c r="CN15" s="17"/>
      <c r="CO15" s="61" t="str">
        <f t="shared" ref="CO15:CO17" si="557">IF(AND((CN15&gt;0),(CN$7&gt;0)),(CN15/CN$7*100),"")</f>
        <v/>
      </c>
      <c r="CP15" s="17"/>
      <c r="CQ15" s="61" t="str">
        <f t="shared" ref="CQ15:CQ17" si="558">IF(AND((CP15&gt;0),(CP$7&gt;0)),(CP15/CP$7*100),"")</f>
        <v/>
      </c>
      <c r="CR15" s="17"/>
      <c r="CS15" s="61" t="str">
        <f t="shared" ref="CS15:CS17" si="559">IF(AND((CR15&gt;0),(CR$7&gt;0)),(CR15/CR$7*100),"")</f>
        <v/>
      </c>
      <c r="CT15" s="17"/>
      <c r="CU15" s="61" t="str">
        <f t="shared" ref="CU15:CU17" si="560">IF(AND((CT15&gt;0),(CT$7&gt;0)),(CT15/CT$7*100),"")</f>
        <v/>
      </c>
      <c r="CV15" s="17"/>
      <c r="CW15" s="61" t="str">
        <f t="shared" ref="CW15:CW17" si="561">IF(AND((CV15&gt;0),(CV$7&gt;0)),(CV15/CV$7*100),"")</f>
        <v/>
      </c>
      <c r="CX15" s="17"/>
      <c r="CY15" s="61" t="str">
        <f t="shared" ref="CY15:CY17" si="562">IF(AND((CX15&gt;0),(CX$7&gt;0)),(CX15/CX$7*100),"")</f>
        <v/>
      </c>
      <c r="CZ15" s="17"/>
      <c r="DA15" s="61" t="str">
        <f t="shared" ref="DA15:DA17" si="563">IF(AND((CZ15&gt;0),(CZ$7&gt;0)),(CZ15/CZ$7*100),"")</f>
        <v/>
      </c>
      <c r="DB15" s="17"/>
      <c r="DC15" s="61" t="str">
        <f t="shared" ref="DC15:DC17" si="564">IF(AND((DB15&gt;0),(DB$7&gt;0)),(DB15/DB$7*100),"")</f>
        <v/>
      </c>
      <c r="DD15" s="17"/>
      <c r="DE15" s="61" t="str">
        <f t="shared" ref="DE15:DE17" si="565">IF(AND((DD15&gt;0),(DD$7&gt;0)),(DD15/DD$7*100),"")</f>
        <v/>
      </c>
      <c r="DF15" s="17"/>
      <c r="DG15" s="61" t="str">
        <f t="shared" ref="DG15:DG17" si="566">IF(AND((DF15&gt;0),(DF$7&gt;0)),(DF15/DF$7*100),"")</f>
        <v/>
      </c>
      <c r="DH15" s="17"/>
      <c r="DI15" s="61" t="str">
        <f t="shared" ref="DI15:DI17" si="567">IF(AND((DH15&gt;0),(DH$7&gt;0)),(DH15/DH$7*100),"")</f>
        <v/>
      </c>
      <c r="DJ15" s="17"/>
      <c r="DK15" s="61" t="str">
        <f t="shared" ref="DK15:DK17" si="568">IF(AND((DJ15&gt;0),(DJ$7&gt;0)),(DJ15/DJ$7*100),"")</f>
        <v/>
      </c>
      <c r="DL15" s="17"/>
      <c r="DM15" s="61" t="str">
        <f t="shared" ref="DM15:DM17" si="569">IF(AND((DL15&gt;0),(DL$7&gt;0)),(DL15/DL$7*100),"")</f>
        <v/>
      </c>
      <c r="DN15" s="17"/>
      <c r="DO15" s="61" t="str">
        <f t="shared" ref="DO15:DO17" si="570">IF(AND((DN15&gt;0),(DN$7&gt;0)),(DN15/DN$7*100),"")</f>
        <v/>
      </c>
      <c r="DP15" s="17"/>
      <c r="DQ15" s="61" t="str">
        <f t="shared" ref="DQ15:DQ17" si="571">IF(AND((DP15&gt;0),(DP$7&gt;0)),(DP15/DP$7*100),"")</f>
        <v/>
      </c>
      <c r="DR15" s="17"/>
      <c r="DS15" s="61" t="str">
        <f t="shared" ref="DS15:DS17" si="572">IF(AND((DR15&gt;0),(DR$7&gt;0)),(DR15/DR$7*100),"")</f>
        <v/>
      </c>
      <c r="DT15" s="17"/>
      <c r="DU15" s="61" t="str">
        <f t="shared" ref="DU15:DU17" si="573">IF(AND((DT15&gt;0),(DT$7&gt;0)),(DT15/DT$7*100),"")</f>
        <v/>
      </c>
      <c r="DV15" s="17"/>
      <c r="DW15" s="61" t="str">
        <f t="shared" ref="DW15:DW17" si="574">IF(AND((DV15&gt;0),(DV$7&gt;0)),(DV15/DV$7*100),"")</f>
        <v/>
      </c>
      <c r="DX15" s="17"/>
      <c r="DY15" s="61" t="str">
        <f t="shared" ref="DY15:DY17" si="575">IF(AND((DX15&gt;0),(DX$7&gt;0)),(DX15/DX$7*100),"")</f>
        <v/>
      </c>
      <c r="DZ15" s="17"/>
      <c r="EA15" s="61" t="str">
        <f t="shared" ref="EA15:EA17" si="576">IF(AND((DZ15&gt;0),(DZ$7&gt;0)),(DZ15/DZ$7*100),"")</f>
        <v/>
      </c>
      <c r="EB15" s="17"/>
      <c r="EC15" s="61" t="str">
        <f t="shared" ref="EC15:EC17" si="577">IF(AND((EB15&gt;0),(EB$7&gt;0)),(EB15/EB$7*100),"")</f>
        <v/>
      </c>
      <c r="ED15" s="17"/>
      <c r="EE15" s="61" t="str">
        <f t="shared" ref="EE15:EE17" si="578">IF(AND((ED15&gt;0),(ED$7&gt;0)),(ED15/ED$7*100),"")</f>
        <v/>
      </c>
      <c r="EF15" s="17"/>
      <c r="EG15" s="61" t="str">
        <f t="shared" ref="EG15:EG17" si="579">IF(AND((EF15&gt;0),(EF$7&gt;0)),(EF15/EF$7*100),"")</f>
        <v/>
      </c>
      <c r="EH15" s="17"/>
      <c r="EI15" s="61" t="str">
        <f t="shared" ref="EI15:EI17" si="580">IF(AND((EH15&gt;0),(EH$7&gt;0)),(EH15/EH$7*100),"")</f>
        <v/>
      </c>
      <c r="EJ15" s="17"/>
      <c r="EK15" s="61" t="str">
        <f t="shared" ref="EK15:EK17" si="581">IF(AND((EJ15&gt;0),(EJ$7&gt;0)),(EJ15/EJ$7*100),"")</f>
        <v/>
      </c>
      <c r="EL15" s="17"/>
      <c r="EM15" s="61" t="str">
        <f t="shared" ref="EM15:EM17" si="582">IF(AND((EL15&gt;0),(EL$7&gt;0)),(EL15/EL$7*100),"")</f>
        <v/>
      </c>
      <c r="EN15" s="17"/>
      <c r="EO15" s="61" t="str">
        <f t="shared" ref="EO15:EO17" si="583">IF(AND((EN15&gt;0),(EN$7&gt;0)),(EN15/EN$7*100),"")</f>
        <v/>
      </c>
      <c r="EP15" s="17"/>
      <c r="EQ15" s="61" t="str">
        <f t="shared" ref="EQ15:EQ17" si="584">IF(AND((EP15&gt;0),(EP$7&gt;0)),(EP15/EP$7*100),"")</f>
        <v/>
      </c>
      <c r="ER15" s="17"/>
      <c r="ES15" s="61" t="str">
        <f t="shared" ref="ES15:ES17" si="585">IF(AND((ER15&gt;0),(ER$7&gt;0)),(ER15/ER$7*100),"")</f>
        <v/>
      </c>
      <c r="ET15" s="17"/>
      <c r="EU15" s="61" t="str">
        <f t="shared" ref="EU15:EU17" si="586">IF(AND((ET15&gt;0),(ET$7&gt;0)),(ET15/ET$7*100),"")</f>
        <v/>
      </c>
      <c r="EV15" s="17"/>
      <c r="EW15" s="61" t="str">
        <f t="shared" ref="EW15:EW17" si="587">IF(AND((EV15&gt;0),(EV$7&gt;0)),(EV15/EV$7*100),"")</f>
        <v/>
      </c>
      <c r="EX15" s="17"/>
      <c r="EY15" s="61" t="str">
        <f t="shared" ref="EY15:EY17" si="588">IF(AND((EX15&gt;0),(EX$7&gt;0)),(EX15/EX$7*100),"")</f>
        <v/>
      </c>
      <c r="EZ15" s="17"/>
      <c r="FA15" s="61" t="str">
        <f t="shared" ref="FA15:FA17" si="589">IF(AND((EZ15&gt;0),(EZ$7&gt;0)),(EZ15/EZ$7*100),"")</f>
        <v/>
      </c>
      <c r="FB15" s="17"/>
      <c r="FC15" s="61" t="str">
        <f t="shared" ref="FC15:FC17" si="590">IF(AND((FB15&gt;0),(FB$7&gt;0)),(FB15/FB$7*100),"")</f>
        <v/>
      </c>
      <c r="FD15" s="17"/>
      <c r="FE15" s="61" t="str">
        <f t="shared" ref="FE15:FE17" si="591">IF(AND((FD15&gt;0),(FD$7&gt;0)),(FD15/FD$7*100),"")</f>
        <v/>
      </c>
      <c r="FF15" s="17"/>
      <c r="FG15" s="61" t="str">
        <f t="shared" ref="FG15:FG17" si="592">IF(AND((FF15&gt;0),(FF$7&gt;0)),(FF15/FF$7*100),"")</f>
        <v/>
      </c>
      <c r="FH15" s="17"/>
      <c r="FI15" s="61" t="str">
        <f t="shared" ref="FI15:FI17" si="593">IF(AND((FH15&gt;0),(FH$7&gt;0)),(FH15/FH$7*100),"")</f>
        <v/>
      </c>
      <c r="FJ15" s="17"/>
      <c r="FK15" s="61" t="str">
        <f t="shared" ref="FK15:FK17" si="594">IF(AND((FJ15&gt;0),(FJ$7&gt;0)),(FJ15/FJ$7*100),"")</f>
        <v/>
      </c>
      <c r="FL15" s="17"/>
      <c r="FM15" s="61" t="str">
        <f t="shared" ref="FM15:FM17" si="595">IF(AND((FL15&gt;0),(FL$7&gt;0)),(FL15/FL$7*100),"")</f>
        <v/>
      </c>
      <c r="FN15" s="17"/>
      <c r="FO15" s="61" t="str">
        <f t="shared" ref="FO15:FO17" si="596">IF(AND((FN15&gt;0),(FN$7&gt;0)),(FN15/FN$7*100),"")</f>
        <v/>
      </c>
      <c r="FP15" s="17"/>
      <c r="FQ15" s="61" t="str">
        <f t="shared" ref="FQ15:FQ17" si="597">IF(AND((FP15&gt;0),(FP$7&gt;0)),(FP15/FP$7*100),"")</f>
        <v/>
      </c>
      <c r="FR15" s="133"/>
      <c r="FS15" s="133"/>
      <c r="FT15" s="133"/>
      <c r="FU15" s="133"/>
      <c r="FV15" s="133"/>
      <c r="FW15" s="133"/>
      <c r="FX15" s="133"/>
      <c r="FY15" s="133"/>
      <c r="GA15" s="18" t="str">
        <f t="shared" si="56"/>
        <v xml:space="preserve">     External primary branch</v>
      </c>
      <c r="GB15" s="11">
        <f t="shared" ref="GB15:GB22" si="598">COUNT(B15,D15,F15,H15,J15,L15,N15,P15,R15,T15,V15,X15,Z15,AB15,AD15,AF15,AH15,AJ15,AL15,AN15,AP15,AR15,AT15,AV15,AX15,AZ15,BB15,BD15,BF15,BH15)</f>
        <v>12</v>
      </c>
      <c r="GC15" s="4">
        <f t="shared" ref="GC15:GC22" si="599">IF(SUM(B15,D15,F15,H15,J15,L15,N15,P15,R15,T15,V15,X15,Z15,AB15,AD15,AF15,AH15,AJ15,AL15,AN15,AP15,AR15,AT15,AV15,AX15,AZ15,BB15,BD15,BF15,BH15)&gt;0,MIN(B15,D15,F15,H15,J15,L15,N15,P15,R15,T15,V15,X15,Z15,AB15,AD15,AF15,AH15,AJ15,AL15,AN15,AP15,AR15,AT15,AV15,AX15,AZ15,BB15,BD15,BF15,BH15),"")</f>
        <v>11.8</v>
      </c>
      <c r="GD15" s="40" t="str">
        <f t="shared" si="115"/>
        <v>–</v>
      </c>
      <c r="GE15" s="6">
        <f t="shared" ref="GE15:GE22" si="600">IF(SUM(B15,D15,F15,H15,J15,L15,N15,P15,R15,T15,V15,X15,Z15,AB15,AD15,AF15,AH15,AJ15,AL15,AN15,AP15,AR15,AT15,AV15,AX15,AZ15,BB15,BD15,BF15,BH15)&gt;0,MAX(B15,D15,F15,H15,J15,L15,N15,P15,R15,T15,V15,X15,Z15,AB15,AD15,AF15,AH15,AJ15,AL15,AN15,AP15,AR15,AT15,AV15,AX15,AZ15,BB15,BD15,BF15,BH15),"")</f>
        <v>22.4</v>
      </c>
      <c r="GF15" s="51">
        <f t="shared" ref="GF15:GF22" si="601">IF(SUM(C15,E15,G15,I15,K15,M15,O15,Q15,S15,U15,W15,Y15,AA15,AC15,AE15,AG15,AI15,AK15,AM15,AO15,AQ15,AS15,AU15,AW15,AY15,BA15,BC15,BE15,BG15,BI15)&gt;0,MIN(C15,E15,G15,I15,K15,M15,O15,Q15,S15,U15,W15,Y15,AA15,AC15,AE15,AG15,AI15,AK15,AM15,AO15,AQ15,AS15,AU15,AW15,AY15,BA15,BC15,BE15,BG15,BI15),"")</f>
        <v>34.171907756813418</v>
      </c>
      <c r="GG15" s="7" t="str">
        <f t="shared" si="116"/>
        <v>–</v>
      </c>
      <c r="GH15" s="52">
        <f t="shared" ref="GH15:GH22" si="602">IF(SUM(C15,E15,G15,I15,K15,M15,O15,Q15,S15,U15,W15,Y15,AA15,AC15,AE15,AG15,AI15,AK15,AM15,AO15,AQ15,AS15,AU15,AW15,AY15,BA15,BC15,BE15,BG15,BI15)&gt;0,MAX(C15,E15,G15,I15,K15,M15,O15,Q15,S15,U15,W15,Y15,AA15,AC15,AE15,AG15,AI15,AK15,AM15,AO15,AQ15,AS15,AU15,AW15,AY15,BA15,BC15,BE15,BG15,BI15),"")</f>
        <v>51.376146788990816</v>
      </c>
      <c r="GI15" s="46">
        <f t="shared" ref="GI15:GJ17" si="603">IF(SUM(B15,D15,F15,H15,J15,L15,N15,P15,R15,T15,V15,X15,Z15,AB15,AD15,AF15,AH15,AJ15,AL15,AN15,AP15,AR15,AT15,AV15,AX15,AZ15,BB15,BD15,BF15,BH15)&gt;0,AVERAGE(B15,D15,F15,H15,J15,L15,N15,P15,R15,T15,V15,X15,Z15,AB15,AD15,AF15,AH15,AJ15,AL15,AN15,AP15,AR15,AT15,AV15,AX15,AZ15,BB15,BD15,BF15,BH15),"?")</f>
        <v>19.191666666666666</v>
      </c>
      <c r="GJ15" s="8">
        <f t="shared" si="603"/>
        <v>44.886756875280163</v>
      </c>
      <c r="GK15" s="5">
        <f t="shared" ref="GK15:GL17" si="604">IF(COUNT(B15,D15,F15,H15,J15,L15,N15,P15,R15,T15,V15,X15,Z15,AB15,AD15,AF15,AH15,AJ15,AL15,AN15,AP15,AR15,AT15,AV15,AX15,AZ15,BB15,BD15,BF15,BH15)&gt;1,STDEV(B15,D15,F15,H15,J15,L15,N15,P15,R15,T15,V15,X15,Z15,AB15,AD15,AF15,AH15,AJ15,AL15,AN15,AP15,AR15,AT15,AV15,AX15,AZ15,BB15,BD15,BF15,BH15),"?")</f>
        <v>3.2745460013796541</v>
      </c>
      <c r="GL15" s="9">
        <f t="shared" si="604"/>
        <v>4.6159821137162327</v>
      </c>
      <c r="GM15" s="5" t="str">
        <f t="shared" ref="GM15:GN17" si="605">IF(COUNT(B15)&gt;0,B15,"?")</f>
        <v>?</v>
      </c>
      <c r="GN15" s="7" t="str">
        <f t="shared" si="605"/>
        <v>?</v>
      </c>
    </row>
    <row r="16" spans="1:198" x14ac:dyDescent="0.2">
      <c r="A16" s="27" t="s">
        <v>23</v>
      </c>
      <c r="B16" s="108"/>
      <c r="C16" s="109" t="str">
        <f>IF(AND((B16&gt;0),(B$7&gt;0)),(B16/B$7*100),"")</f>
        <v/>
      </c>
      <c r="D16" s="17"/>
      <c r="E16" s="61" t="str">
        <f t="shared" si="513"/>
        <v/>
      </c>
      <c r="F16" s="17"/>
      <c r="G16" s="61" t="str">
        <f t="shared" si="514"/>
        <v/>
      </c>
      <c r="H16" s="17">
        <v>14.3</v>
      </c>
      <c r="I16" s="61">
        <f t="shared" si="515"/>
        <v>28.205128205128204</v>
      </c>
      <c r="J16" s="17"/>
      <c r="K16" s="61" t="str">
        <f t="shared" si="516"/>
        <v/>
      </c>
      <c r="L16" s="17">
        <v>15.1</v>
      </c>
      <c r="M16" s="61">
        <f t="shared" si="517"/>
        <v>32.473118279569889</v>
      </c>
      <c r="N16" s="17">
        <v>15.9</v>
      </c>
      <c r="O16" s="61">
        <f t="shared" si="518"/>
        <v>36.301369863013697</v>
      </c>
      <c r="P16" s="17">
        <v>15.8</v>
      </c>
      <c r="Q16" s="61">
        <f t="shared" si="519"/>
        <v>35.909090909090914</v>
      </c>
      <c r="R16" s="17"/>
      <c r="S16" s="61" t="str">
        <f t="shared" si="520"/>
        <v/>
      </c>
      <c r="T16" s="17"/>
      <c r="U16" s="61" t="str">
        <f t="shared" si="521"/>
        <v/>
      </c>
      <c r="V16" s="17"/>
      <c r="W16" s="61" t="str">
        <f t="shared" si="522"/>
        <v/>
      </c>
      <c r="X16" s="17">
        <v>12.1</v>
      </c>
      <c r="Y16" s="61">
        <f t="shared" si="523"/>
        <v>34.770114942528735</v>
      </c>
      <c r="Z16" s="17">
        <v>11.7</v>
      </c>
      <c r="AA16" s="61">
        <f t="shared" si="524"/>
        <v>32.142857142857139</v>
      </c>
      <c r="AB16" s="17">
        <v>12.4</v>
      </c>
      <c r="AC16" s="61">
        <f t="shared" si="525"/>
        <v>34.540389972144844</v>
      </c>
      <c r="AD16" s="17">
        <v>12.9</v>
      </c>
      <c r="AE16" s="61">
        <f t="shared" si="526"/>
        <v>27.044025157232703</v>
      </c>
      <c r="AF16" s="17">
        <v>9.6</v>
      </c>
      <c r="AG16" s="61">
        <f t="shared" si="527"/>
        <v>36.363636363636367</v>
      </c>
      <c r="AH16" s="17"/>
      <c r="AI16" s="61" t="str">
        <f t="shared" si="528"/>
        <v/>
      </c>
      <c r="AJ16" s="17"/>
      <c r="AK16" s="61" t="str">
        <f t="shared" si="529"/>
        <v/>
      </c>
      <c r="AL16" s="17"/>
      <c r="AM16" s="61" t="str">
        <f t="shared" si="530"/>
        <v/>
      </c>
      <c r="AN16" s="17"/>
      <c r="AO16" s="61" t="str">
        <f t="shared" si="531"/>
        <v/>
      </c>
      <c r="AP16" s="17"/>
      <c r="AQ16" s="61" t="str">
        <f t="shared" si="532"/>
        <v/>
      </c>
      <c r="AR16" s="17"/>
      <c r="AS16" s="61" t="str">
        <f t="shared" si="533"/>
        <v/>
      </c>
      <c r="AT16" s="17"/>
      <c r="AU16" s="61" t="str">
        <f t="shared" si="534"/>
        <v/>
      </c>
      <c r="AV16" s="17"/>
      <c r="AW16" s="61" t="str">
        <f t="shared" si="535"/>
        <v/>
      </c>
      <c r="AX16" s="17"/>
      <c r="AY16" s="61" t="str">
        <f t="shared" si="536"/>
        <v/>
      </c>
      <c r="AZ16" s="17"/>
      <c r="BA16" s="61" t="str">
        <f t="shared" si="537"/>
        <v/>
      </c>
      <c r="BB16" s="17"/>
      <c r="BC16" s="61" t="str">
        <f t="shared" si="538"/>
        <v/>
      </c>
      <c r="BD16" s="17"/>
      <c r="BE16" s="61" t="str">
        <f t="shared" si="539"/>
        <v/>
      </c>
      <c r="BF16" s="17"/>
      <c r="BG16" s="61" t="str">
        <f t="shared" si="540"/>
        <v/>
      </c>
      <c r="BH16" s="17"/>
      <c r="BI16" s="61" t="str">
        <f t="shared" si="541"/>
        <v/>
      </c>
      <c r="BJ16" s="17"/>
      <c r="BK16" s="61" t="str">
        <f t="shared" si="542"/>
        <v/>
      </c>
      <c r="BL16" s="17"/>
      <c r="BM16" s="61" t="str">
        <f t="shared" si="543"/>
        <v/>
      </c>
      <c r="BN16" s="17"/>
      <c r="BO16" s="61" t="str">
        <f t="shared" si="544"/>
        <v/>
      </c>
      <c r="BP16" s="17"/>
      <c r="BQ16" s="61" t="str">
        <f t="shared" si="545"/>
        <v/>
      </c>
      <c r="BR16" s="17"/>
      <c r="BS16" s="61" t="str">
        <f t="shared" si="546"/>
        <v/>
      </c>
      <c r="BT16" s="17"/>
      <c r="BU16" s="61" t="str">
        <f t="shared" si="547"/>
        <v/>
      </c>
      <c r="BV16" s="17"/>
      <c r="BW16" s="61" t="str">
        <f t="shared" si="548"/>
        <v/>
      </c>
      <c r="BX16" s="17"/>
      <c r="BY16" s="61" t="str">
        <f t="shared" si="549"/>
        <v/>
      </c>
      <c r="BZ16" s="17"/>
      <c r="CA16" s="61" t="str">
        <f t="shared" si="550"/>
        <v/>
      </c>
      <c r="CB16" s="17"/>
      <c r="CC16" s="61" t="str">
        <f t="shared" si="551"/>
        <v/>
      </c>
      <c r="CD16" s="17"/>
      <c r="CE16" s="61" t="str">
        <f t="shared" si="552"/>
        <v/>
      </c>
      <c r="CF16" s="17"/>
      <c r="CG16" s="61" t="str">
        <f t="shared" si="553"/>
        <v/>
      </c>
      <c r="CH16" s="17"/>
      <c r="CI16" s="61" t="str">
        <f t="shared" si="554"/>
        <v/>
      </c>
      <c r="CJ16" s="17"/>
      <c r="CK16" s="61" t="str">
        <f t="shared" si="555"/>
        <v/>
      </c>
      <c r="CL16" s="17"/>
      <c r="CM16" s="61" t="str">
        <f t="shared" si="556"/>
        <v/>
      </c>
      <c r="CN16" s="17"/>
      <c r="CO16" s="61" t="str">
        <f t="shared" si="557"/>
        <v/>
      </c>
      <c r="CP16" s="17"/>
      <c r="CQ16" s="61" t="str">
        <f t="shared" si="558"/>
        <v/>
      </c>
      <c r="CR16" s="17"/>
      <c r="CS16" s="61" t="str">
        <f t="shared" si="559"/>
        <v/>
      </c>
      <c r="CT16" s="17"/>
      <c r="CU16" s="61" t="str">
        <f t="shared" si="560"/>
        <v/>
      </c>
      <c r="CV16" s="17"/>
      <c r="CW16" s="61" t="str">
        <f t="shared" si="561"/>
        <v/>
      </c>
      <c r="CX16" s="17"/>
      <c r="CY16" s="61" t="str">
        <f t="shared" si="562"/>
        <v/>
      </c>
      <c r="CZ16" s="17"/>
      <c r="DA16" s="61" t="str">
        <f t="shared" si="563"/>
        <v/>
      </c>
      <c r="DB16" s="17"/>
      <c r="DC16" s="61" t="str">
        <f t="shared" si="564"/>
        <v/>
      </c>
      <c r="DD16" s="17"/>
      <c r="DE16" s="61" t="str">
        <f t="shared" si="565"/>
        <v/>
      </c>
      <c r="DF16" s="17"/>
      <c r="DG16" s="61" t="str">
        <f t="shared" si="566"/>
        <v/>
      </c>
      <c r="DH16" s="17"/>
      <c r="DI16" s="61" t="str">
        <f t="shared" si="567"/>
        <v/>
      </c>
      <c r="DJ16" s="17"/>
      <c r="DK16" s="61" t="str">
        <f t="shared" si="568"/>
        <v/>
      </c>
      <c r="DL16" s="17"/>
      <c r="DM16" s="61" t="str">
        <f t="shared" si="569"/>
        <v/>
      </c>
      <c r="DN16" s="17"/>
      <c r="DO16" s="61" t="str">
        <f t="shared" si="570"/>
        <v/>
      </c>
      <c r="DP16" s="17"/>
      <c r="DQ16" s="61" t="str">
        <f t="shared" si="571"/>
        <v/>
      </c>
      <c r="DR16" s="17"/>
      <c r="DS16" s="61" t="str">
        <f t="shared" si="572"/>
        <v/>
      </c>
      <c r="DT16" s="17"/>
      <c r="DU16" s="61" t="str">
        <f t="shared" si="573"/>
        <v/>
      </c>
      <c r="DV16" s="17"/>
      <c r="DW16" s="61" t="str">
        <f t="shared" si="574"/>
        <v/>
      </c>
      <c r="DX16" s="17"/>
      <c r="DY16" s="61" t="str">
        <f t="shared" si="575"/>
        <v/>
      </c>
      <c r="DZ16" s="17"/>
      <c r="EA16" s="61" t="str">
        <f t="shared" si="576"/>
        <v/>
      </c>
      <c r="EB16" s="17"/>
      <c r="EC16" s="61" t="str">
        <f t="shared" si="577"/>
        <v/>
      </c>
      <c r="ED16" s="17"/>
      <c r="EE16" s="61" t="str">
        <f t="shared" si="578"/>
        <v/>
      </c>
      <c r="EF16" s="17"/>
      <c r="EG16" s="61" t="str">
        <f t="shared" si="579"/>
        <v/>
      </c>
      <c r="EH16" s="17"/>
      <c r="EI16" s="61" t="str">
        <f t="shared" si="580"/>
        <v/>
      </c>
      <c r="EJ16" s="17"/>
      <c r="EK16" s="61" t="str">
        <f t="shared" si="581"/>
        <v/>
      </c>
      <c r="EL16" s="17"/>
      <c r="EM16" s="61" t="str">
        <f t="shared" si="582"/>
        <v/>
      </c>
      <c r="EN16" s="17"/>
      <c r="EO16" s="61" t="str">
        <f t="shared" si="583"/>
        <v/>
      </c>
      <c r="EP16" s="17"/>
      <c r="EQ16" s="61" t="str">
        <f t="shared" si="584"/>
        <v/>
      </c>
      <c r="ER16" s="17"/>
      <c r="ES16" s="61" t="str">
        <f t="shared" si="585"/>
        <v/>
      </c>
      <c r="ET16" s="17"/>
      <c r="EU16" s="61" t="str">
        <f t="shared" si="586"/>
        <v/>
      </c>
      <c r="EV16" s="17"/>
      <c r="EW16" s="61" t="str">
        <f t="shared" si="587"/>
        <v/>
      </c>
      <c r="EX16" s="17"/>
      <c r="EY16" s="61" t="str">
        <f t="shared" si="588"/>
        <v/>
      </c>
      <c r="EZ16" s="17"/>
      <c r="FA16" s="61" t="str">
        <f t="shared" si="589"/>
        <v/>
      </c>
      <c r="FB16" s="17"/>
      <c r="FC16" s="61" t="str">
        <f t="shared" si="590"/>
        <v/>
      </c>
      <c r="FD16" s="17"/>
      <c r="FE16" s="61" t="str">
        <f t="shared" si="591"/>
        <v/>
      </c>
      <c r="FF16" s="17"/>
      <c r="FG16" s="61" t="str">
        <f t="shared" si="592"/>
        <v/>
      </c>
      <c r="FH16" s="17"/>
      <c r="FI16" s="61" t="str">
        <f t="shared" si="593"/>
        <v/>
      </c>
      <c r="FJ16" s="17"/>
      <c r="FK16" s="61" t="str">
        <f t="shared" si="594"/>
        <v/>
      </c>
      <c r="FL16" s="17"/>
      <c r="FM16" s="61" t="str">
        <f t="shared" si="595"/>
        <v/>
      </c>
      <c r="FN16" s="17"/>
      <c r="FO16" s="61" t="str">
        <f t="shared" si="596"/>
        <v/>
      </c>
      <c r="FP16" s="17"/>
      <c r="FQ16" s="61" t="str">
        <f t="shared" si="597"/>
        <v/>
      </c>
      <c r="FR16" s="133"/>
      <c r="FS16" s="133"/>
      <c r="FT16" s="133"/>
      <c r="FU16" s="133"/>
      <c r="FV16" s="133"/>
      <c r="FW16" s="133"/>
      <c r="FX16" s="133"/>
      <c r="FY16" s="133"/>
      <c r="GA16" s="18" t="str">
        <f t="shared" si="56"/>
        <v xml:space="preserve">     External base + secondary branch</v>
      </c>
      <c r="GB16" s="11">
        <f t="shared" si="598"/>
        <v>9</v>
      </c>
      <c r="GC16" s="4">
        <f t="shared" si="599"/>
        <v>9.6</v>
      </c>
      <c r="GD16" s="40" t="str">
        <f t="shared" si="115"/>
        <v>–</v>
      </c>
      <c r="GE16" s="6">
        <f t="shared" si="600"/>
        <v>15.9</v>
      </c>
      <c r="GF16" s="51">
        <f t="shared" si="601"/>
        <v>27.044025157232703</v>
      </c>
      <c r="GG16" s="7" t="str">
        <f t="shared" si="116"/>
        <v>–</v>
      </c>
      <c r="GH16" s="52">
        <f t="shared" si="602"/>
        <v>36.363636363636367</v>
      </c>
      <c r="GI16" s="46">
        <f t="shared" si="603"/>
        <v>13.31111111111111</v>
      </c>
      <c r="GJ16" s="8">
        <f t="shared" si="603"/>
        <v>33.083303426133611</v>
      </c>
      <c r="GK16" s="5">
        <f t="shared" si="604"/>
        <v>2.1186342560978146</v>
      </c>
      <c r="GL16" s="9">
        <f t="shared" si="604"/>
        <v>3.4568100466172806</v>
      </c>
      <c r="GM16" s="5" t="str">
        <f t="shared" si="605"/>
        <v>?</v>
      </c>
      <c r="GN16" s="7" t="str">
        <f t="shared" si="605"/>
        <v>?</v>
      </c>
    </row>
    <row r="17" spans="1:196" x14ac:dyDescent="0.2">
      <c r="A17" s="27" t="s">
        <v>24</v>
      </c>
      <c r="B17" s="108"/>
      <c r="C17" s="109" t="str">
        <f>IF(AND((B17&gt;0),(B$7&gt;0)),(B17/B$7*100),"")</f>
        <v/>
      </c>
      <c r="D17" s="17"/>
      <c r="E17" s="61" t="str">
        <f t="shared" si="513"/>
        <v/>
      </c>
      <c r="F17" s="17"/>
      <c r="G17" s="61" t="str">
        <f t="shared" si="514"/>
        <v/>
      </c>
      <c r="H17" s="17"/>
      <c r="I17" s="61" t="str">
        <f t="shared" si="515"/>
        <v/>
      </c>
      <c r="J17" s="17"/>
      <c r="K17" s="61" t="str">
        <f t="shared" si="516"/>
        <v/>
      </c>
      <c r="L17" s="17"/>
      <c r="M17" s="61" t="str">
        <f t="shared" si="517"/>
        <v/>
      </c>
      <c r="N17" s="17"/>
      <c r="O17" s="61" t="str">
        <f t="shared" si="518"/>
        <v/>
      </c>
      <c r="P17" s="17"/>
      <c r="Q17" s="61" t="str">
        <f t="shared" si="519"/>
        <v/>
      </c>
      <c r="R17" s="17"/>
      <c r="S17" s="61" t="str">
        <f t="shared" si="520"/>
        <v/>
      </c>
      <c r="T17" s="17"/>
      <c r="U17" s="61" t="str">
        <f t="shared" si="521"/>
        <v/>
      </c>
      <c r="V17" s="17"/>
      <c r="W17" s="61" t="str">
        <f t="shared" si="522"/>
        <v/>
      </c>
      <c r="X17" s="17"/>
      <c r="Y17" s="61" t="str">
        <f t="shared" si="523"/>
        <v/>
      </c>
      <c r="Z17" s="17"/>
      <c r="AA17" s="61" t="str">
        <f t="shared" si="524"/>
        <v/>
      </c>
      <c r="AB17" s="17"/>
      <c r="AC17" s="61" t="str">
        <f t="shared" si="525"/>
        <v/>
      </c>
      <c r="AD17" s="17">
        <v>4.7</v>
      </c>
      <c r="AE17" s="61">
        <f t="shared" si="526"/>
        <v>9.8532494758909852</v>
      </c>
      <c r="AF17" s="17"/>
      <c r="AG17" s="61" t="str">
        <f t="shared" si="527"/>
        <v/>
      </c>
      <c r="AH17" s="17"/>
      <c r="AI17" s="61" t="str">
        <f t="shared" si="528"/>
        <v/>
      </c>
      <c r="AJ17" s="17"/>
      <c r="AK17" s="61" t="str">
        <f t="shared" si="529"/>
        <v/>
      </c>
      <c r="AL17" s="17"/>
      <c r="AM17" s="61" t="str">
        <f t="shared" si="530"/>
        <v/>
      </c>
      <c r="AN17" s="17"/>
      <c r="AO17" s="61" t="str">
        <f t="shared" si="531"/>
        <v/>
      </c>
      <c r="AP17" s="17"/>
      <c r="AQ17" s="61" t="str">
        <f t="shared" si="532"/>
        <v/>
      </c>
      <c r="AR17" s="17"/>
      <c r="AS17" s="61" t="str">
        <f t="shared" si="533"/>
        <v/>
      </c>
      <c r="AT17" s="17"/>
      <c r="AU17" s="61" t="str">
        <f t="shared" si="534"/>
        <v/>
      </c>
      <c r="AV17" s="17"/>
      <c r="AW17" s="61" t="str">
        <f t="shared" si="535"/>
        <v/>
      </c>
      <c r="AX17" s="17"/>
      <c r="AY17" s="61" t="str">
        <f t="shared" si="536"/>
        <v/>
      </c>
      <c r="AZ17" s="17"/>
      <c r="BA17" s="61" t="str">
        <f t="shared" si="537"/>
        <v/>
      </c>
      <c r="BB17" s="17"/>
      <c r="BC17" s="61" t="str">
        <f t="shared" si="538"/>
        <v/>
      </c>
      <c r="BD17" s="17"/>
      <c r="BE17" s="61" t="str">
        <f t="shared" si="539"/>
        <v/>
      </c>
      <c r="BF17" s="17"/>
      <c r="BG17" s="61" t="str">
        <f t="shared" si="540"/>
        <v/>
      </c>
      <c r="BH17" s="17"/>
      <c r="BI17" s="61" t="str">
        <f t="shared" si="541"/>
        <v/>
      </c>
      <c r="BJ17" s="17"/>
      <c r="BK17" s="61" t="str">
        <f t="shared" si="542"/>
        <v/>
      </c>
      <c r="BL17" s="17"/>
      <c r="BM17" s="61" t="str">
        <f t="shared" si="543"/>
        <v/>
      </c>
      <c r="BN17" s="17"/>
      <c r="BO17" s="61" t="str">
        <f t="shared" si="544"/>
        <v/>
      </c>
      <c r="BP17" s="17"/>
      <c r="BQ17" s="61" t="str">
        <f t="shared" si="545"/>
        <v/>
      </c>
      <c r="BR17" s="17"/>
      <c r="BS17" s="61" t="str">
        <f t="shared" si="546"/>
        <v/>
      </c>
      <c r="BT17" s="17"/>
      <c r="BU17" s="61" t="str">
        <f t="shared" si="547"/>
        <v/>
      </c>
      <c r="BV17" s="17"/>
      <c r="BW17" s="61" t="str">
        <f t="shared" si="548"/>
        <v/>
      </c>
      <c r="BX17" s="17"/>
      <c r="BY17" s="61" t="str">
        <f t="shared" si="549"/>
        <v/>
      </c>
      <c r="BZ17" s="17"/>
      <c r="CA17" s="61" t="str">
        <f t="shared" si="550"/>
        <v/>
      </c>
      <c r="CB17" s="17"/>
      <c r="CC17" s="61" t="str">
        <f t="shared" si="551"/>
        <v/>
      </c>
      <c r="CD17" s="17"/>
      <c r="CE17" s="61" t="str">
        <f t="shared" si="552"/>
        <v/>
      </c>
      <c r="CF17" s="17"/>
      <c r="CG17" s="61" t="str">
        <f t="shared" si="553"/>
        <v/>
      </c>
      <c r="CH17" s="17"/>
      <c r="CI17" s="61" t="str">
        <f t="shared" si="554"/>
        <v/>
      </c>
      <c r="CJ17" s="17"/>
      <c r="CK17" s="61" t="str">
        <f t="shared" si="555"/>
        <v/>
      </c>
      <c r="CL17" s="17"/>
      <c r="CM17" s="61" t="str">
        <f t="shared" si="556"/>
        <v/>
      </c>
      <c r="CN17" s="17"/>
      <c r="CO17" s="61" t="str">
        <f t="shared" si="557"/>
        <v/>
      </c>
      <c r="CP17" s="17"/>
      <c r="CQ17" s="61" t="str">
        <f t="shared" si="558"/>
        <v/>
      </c>
      <c r="CR17" s="17"/>
      <c r="CS17" s="61" t="str">
        <f t="shared" si="559"/>
        <v/>
      </c>
      <c r="CT17" s="17"/>
      <c r="CU17" s="61" t="str">
        <f t="shared" si="560"/>
        <v/>
      </c>
      <c r="CV17" s="17"/>
      <c r="CW17" s="61" t="str">
        <f t="shared" si="561"/>
        <v/>
      </c>
      <c r="CX17" s="17"/>
      <c r="CY17" s="61" t="str">
        <f t="shared" si="562"/>
        <v/>
      </c>
      <c r="CZ17" s="17"/>
      <c r="DA17" s="61" t="str">
        <f t="shared" si="563"/>
        <v/>
      </c>
      <c r="DB17" s="17"/>
      <c r="DC17" s="61" t="str">
        <f t="shared" si="564"/>
        <v/>
      </c>
      <c r="DD17" s="17"/>
      <c r="DE17" s="61" t="str">
        <f t="shared" si="565"/>
        <v/>
      </c>
      <c r="DF17" s="17"/>
      <c r="DG17" s="61" t="str">
        <f t="shared" si="566"/>
        <v/>
      </c>
      <c r="DH17" s="17"/>
      <c r="DI17" s="61" t="str">
        <f t="shared" si="567"/>
        <v/>
      </c>
      <c r="DJ17" s="17"/>
      <c r="DK17" s="61" t="str">
        <f t="shared" si="568"/>
        <v/>
      </c>
      <c r="DL17" s="17"/>
      <c r="DM17" s="61" t="str">
        <f t="shared" si="569"/>
        <v/>
      </c>
      <c r="DN17" s="17"/>
      <c r="DO17" s="61" t="str">
        <f t="shared" si="570"/>
        <v/>
      </c>
      <c r="DP17" s="17"/>
      <c r="DQ17" s="61" t="str">
        <f t="shared" si="571"/>
        <v/>
      </c>
      <c r="DR17" s="17"/>
      <c r="DS17" s="61" t="str">
        <f t="shared" si="572"/>
        <v/>
      </c>
      <c r="DT17" s="17"/>
      <c r="DU17" s="61" t="str">
        <f t="shared" si="573"/>
        <v/>
      </c>
      <c r="DV17" s="17"/>
      <c r="DW17" s="61" t="str">
        <f t="shared" si="574"/>
        <v/>
      </c>
      <c r="DX17" s="17"/>
      <c r="DY17" s="61" t="str">
        <f t="shared" si="575"/>
        <v/>
      </c>
      <c r="DZ17" s="17"/>
      <c r="EA17" s="61" t="str">
        <f t="shared" si="576"/>
        <v/>
      </c>
      <c r="EB17" s="17"/>
      <c r="EC17" s="61" t="str">
        <f t="shared" si="577"/>
        <v/>
      </c>
      <c r="ED17" s="17"/>
      <c r="EE17" s="61" t="str">
        <f t="shared" si="578"/>
        <v/>
      </c>
      <c r="EF17" s="17"/>
      <c r="EG17" s="61" t="str">
        <f t="shared" si="579"/>
        <v/>
      </c>
      <c r="EH17" s="17"/>
      <c r="EI17" s="61" t="str">
        <f t="shared" si="580"/>
        <v/>
      </c>
      <c r="EJ17" s="17"/>
      <c r="EK17" s="61" t="str">
        <f t="shared" si="581"/>
        <v/>
      </c>
      <c r="EL17" s="17"/>
      <c r="EM17" s="61" t="str">
        <f t="shared" si="582"/>
        <v/>
      </c>
      <c r="EN17" s="17"/>
      <c r="EO17" s="61" t="str">
        <f t="shared" si="583"/>
        <v/>
      </c>
      <c r="EP17" s="17"/>
      <c r="EQ17" s="61" t="str">
        <f t="shared" si="584"/>
        <v/>
      </c>
      <c r="ER17" s="17"/>
      <c r="ES17" s="61" t="str">
        <f t="shared" si="585"/>
        <v/>
      </c>
      <c r="ET17" s="17"/>
      <c r="EU17" s="61" t="str">
        <f t="shared" si="586"/>
        <v/>
      </c>
      <c r="EV17" s="17"/>
      <c r="EW17" s="61" t="str">
        <f t="shared" si="587"/>
        <v/>
      </c>
      <c r="EX17" s="17"/>
      <c r="EY17" s="61" t="str">
        <f t="shared" si="588"/>
        <v/>
      </c>
      <c r="EZ17" s="17"/>
      <c r="FA17" s="61" t="str">
        <f t="shared" si="589"/>
        <v/>
      </c>
      <c r="FB17" s="17"/>
      <c r="FC17" s="61" t="str">
        <f t="shared" si="590"/>
        <v/>
      </c>
      <c r="FD17" s="17"/>
      <c r="FE17" s="61" t="str">
        <f t="shared" si="591"/>
        <v/>
      </c>
      <c r="FF17" s="17"/>
      <c r="FG17" s="61" t="str">
        <f t="shared" si="592"/>
        <v/>
      </c>
      <c r="FH17" s="17"/>
      <c r="FI17" s="61" t="str">
        <f t="shared" si="593"/>
        <v/>
      </c>
      <c r="FJ17" s="17"/>
      <c r="FK17" s="61" t="str">
        <f t="shared" si="594"/>
        <v/>
      </c>
      <c r="FL17" s="17"/>
      <c r="FM17" s="61" t="str">
        <f t="shared" si="595"/>
        <v/>
      </c>
      <c r="FN17" s="17"/>
      <c r="FO17" s="61" t="str">
        <f t="shared" si="596"/>
        <v/>
      </c>
      <c r="FP17" s="17"/>
      <c r="FQ17" s="61" t="str">
        <f t="shared" si="597"/>
        <v/>
      </c>
      <c r="FR17" s="133"/>
      <c r="FS17" s="133"/>
      <c r="FT17" s="133"/>
      <c r="FU17" s="133"/>
      <c r="FV17" s="133"/>
      <c r="FW17" s="133"/>
      <c r="FX17" s="133"/>
      <c r="FY17" s="133"/>
      <c r="GA17" s="18" t="str">
        <f t="shared" si="56"/>
        <v xml:space="preserve">     External spur</v>
      </c>
      <c r="GB17" s="11">
        <f t="shared" si="598"/>
        <v>1</v>
      </c>
      <c r="GC17" s="4">
        <f t="shared" si="599"/>
        <v>4.7</v>
      </c>
      <c r="GD17" s="40" t="str">
        <f t="shared" si="115"/>
        <v>–</v>
      </c>
      <c r="GE17" s="6">
        <f t="shared" si="600"/>
        <v>4.7</v>
      </c>
      <c r="GF17" s="51">
        <f t="shared" si="601"/>
        <v>9.8532494758909852</v>
      </c>
      <c r="GG17" s="7" t="str">
        <f t="shared" si="116"/>
        <v>–</v>
      </c>
      <c r="GH17" s="52">
        <f t="shared" si="602"/>
        <v>9.8532494758909852</v>
      </c>
      <c r="GI17" s="46">
        <f t="shared" si="603"/>
        <v>4.7</v>
      </c>
      <c r="GJ17" s="8">
        <f t="shared" si="603"/>
        <v>9.8532494758909852</v>
      </c>
      <c r="GK17" s="5" t="str">
        <f t="shared" si="604"/>
        <v>?</v>
      </c>
      <c r="GL17" s="9" t="str">
        <f t="shared" si="604"/>
        <v>?</v>
      </c>
      <c r="GM17" s="5" t="str">
        <f t="shared" si="605"/>
        <v>?</v>
      </c>
      <c r="GN17" s="7" t="str">
        <f t="shared" si="605"/>
        <v>?</v>
      </c>
    </row>
    <row r="18" spans="1:196" x14ac:dyDescent="0.2">
      <c r="A18" s="27" t="s">
        <v>76</v>
      </c>
      <c r="B18" s="110" t="str">
        <f>IF(AND((B16&gt;0),(B15&gt;0)),(B16/B15),"")</f>
        <v/>
      </c>
      <c r="C18" s="109" t="s">
        <v>5</v>
      </c>
      <c r="D18" s="71" t="str">
        <f t="shared" ref="D18" si="606">IF(AND((D16&gt;0),(D15&gt;0)),(D16/D15),"")</f>
        <v/>
      </c>
      <c r="E18" s="61" t="s">
        <v>5</v>
      </c>
      <c r="F18" s="71" t="str">
        <f t="shared" ref="F18" si="607">IF(AND((F16&gt;0),(F15&gt;0)),(F16/F15),"")</f>
        <v/>
      </c>
      <c r="G18" s="61" t="s">
        <v>5</v>
      </c>
      <c r="H18" s="71">
        <f t="shared" ref="H18" si="608">IF(AND((H16&gt;0),(H15&gt;0)),(H16/H15),"")</f>
        <v>0.67136150234741787</v>
      </c>
      <c r="I18" s="61" t="s">
        <v>5</v>
      </c>
      <c r="J18" s="71" t="str">
        <f t="shared" ref="J18" si="609">IF(AND((J16&gt;0),(J15&gt;0)),(J16/J15),"")</f>
        <v/>
      </c>
      <c r="K18" s="61" t="s">
        <v>5</v>
      </c>
      <c r="L18" s="71">
        <f t="shared" ref="L18" si="610">IF(AND((L16&gt;0),(L15&gt;0)),(L16/L15),"")</f>
        <v>0.72248803827751196</v>
      </c>
      <c r="M18" s="61" t="s">
        <v>5</v>
      </c>
      <c r="N18" s="71">
        <f t="shared" ref="N18" si="611">IF(AND((N16&gt;0),(N15&gt;0)),(N16/N15),"")</f>
        <v>0.75</v>
      </c>
      <c r="O18" s="61" t="s">
        <v>5</v>
      </c>
      <c r="P18" s="71">
        <f t="shared" ref="P18" si="612">IF(AND((P16&gt;0),(P15&gt;0)),(P16/P15),"")</f>
        <v>0.72477064220183485</v>
      </c>
      <c r="Q18" s="61" t="s">
        <v>5</v>
      </c>
      <c r="R18" s="71" t="str">
        <f t="shared" ref="R18" si="613">IF(AND((R16&gt;0),(R15&gt;0)),(R16/R15),"")</f>
        <v/>
      </c>
      <c r="S18" s="61" t="s">
        <v>5</v>
      </c>
      <c r="T18" s="71" t="str">
        <f t="shared" ref="T18" si="614">IF(AND((T16&gt;0),(T15&gt;0)),(T16/T15),"")</f>
        <v/>
      </c>
      <c r="U18" s="61" t="s">
        <v>5</v>
      </c>
      <c r="V18" s="71" t="str">
        <f t="shared" ref="V18" si="615">IF(AND((V16&gt;0),(V15&gt;0)),(V16/V15),"")</f>
        <v/>
      </c>
      <c r="W18" s="61" t="s">
        <v>5</v>
      </c>
      <c r="X18" s="71">
        <f t="shared" ref="X18" si="616">IF(AND((X16&gt;0),(X15&gt;0)),(X16/X15),"")</f>
        <v>0.75155279503105576</v>
      </c>
      <c r="Y18" s="61" t="s">
        <v>5</v>
      </c>
      <c r="Z18" s="71">
        <f t="shared" ref="Z18" si="617">IF(AND((Z16&gt;0),(Z15&gt;0)),(Z16/Z15),"")</f>
        <v>0.72222222222222221</v>
      </c>
      <c r="AA18" s="61" t="s">
        <v>5</v>
      </c>
      <c r="AB18" s="71" t="str">
        <f t="shared" ref="AB18" si="618">IF(AND((AB16&gt;0),(AB15&gt;0)),(AB16/AB15),"")</f>
        <v/>
      </c>
      <c r="AC18" s="61" t="s">
        <v>5</v>
      </c>
      <c r="AD18" s="71">
        <f t="shared" ref="AD18" si="619">IF(AND((AD16&gt;0),(AD15&gt;0)),(AD16/AD15),"")</f>
        <v>0.79141104294478526</v>
      </c>
      <c r="AE18" s="61" t="s">
        <v>5</v>
      </c>
      <c r="AF18" s="71">
        <f>IF(AND((AF16&gt;0),(AF15&gt;0)),(AF16/AF15),"")</f>
        <v>0.81355932203389825</v>
      </c>
      <c r="AG18" s="61" t="s">
        <v>5</v>
      </c>
      <c r="AH18" s="71" t="str">
        <f t="shared" ref="AH18" si="620">IF(AND((AH16&gt;0),(AH15&gt;0)),(AH16/AH15),"")</f>
        <v/>
      </c>
      <c r="AI18" s="61" t="s">
        <v>5</v>
      </c>
      <c r="AJ18" s="71" t="str">
        <f t="shared" ref="AJ18" si="621">IF(AND((AJ16&gt;0),(AJ15&gt;0)),(AJ16/AJ15),"")</f>
        <v/>
      </c>
      <c r="AK18" s="61" t="s">
        <v>5</v>
      </c>
      <c r="AL18" s="71" t="str">
        <f t="shared" ref="AL18" si="622">IF(AND((AL16&gt;0),(AL15&gt;0)),(AL16/AL15),"")</f>
        <v/>
      </c>
      <c r="AM18" s="61" t="s">
        <v>5</v>
      </c>
      <c r="AN18" s="71" t="str">
        <f t="shared" ref="AN18" si="623">IF(AND((AN16&gt;0),(AN15&gt;0)),(AN16/AN15),"")</f>
        <v/>
      </c>
      <c r="AO18" s="61" t="s">
        <v>5</v>
      </c>
      <c r="AP18" s="71" t="str">
        <f t="shared" ref="AP18" si="624">IF(AND((AP16&gt;0),(AP15&gt;0)),(AP16/AP15),"")</f>
        <v/>
      </c>
      <c r="AQ18" s="61" t="s">
        <v>5</v>
      </c>
      <c r="AR18" s="71" t="str">
        <f t="shared" ref="AR18" si="625">IF(AND((AR16&gt;0),(AR15&gt;0)),(AR16/AR15),"")</f>
        <v/>
      </c>
      <c r="AS18" s="61" t="s">
        <v>5</v>
      </c>
      <c r="AT18" s="71" t="str">
        <f t="shared" ref="AT18" si="626">IF(AND((AT16&gt;0),(AT15&gt;0)),(AT16/AT15),"")</f>
        <v/>
      </c>
      <c r="AU18" s="61" t="s">
        <v>5</v>
      </c>
      <c r="AV18" s="71" t="str">
        <f t="shared" ref="AV18" si="627">IF(AND((AV16&gt;0),(AV15&gt;0)),(AV16/AV15),"")</f>
        <v/>
      </c>
      <c r="AW18" s="61" t="s">
        <v>5</v>
      </c>
      <c r="AX18" s="71" t="str">
        <f t="shared" ref="AX18" si="628">IF(AND((AX16&gt;0),(AX15&gt;0)),(AX16/AX15),"")</f>
        <v/>
      </c>
      <c r="AY18" s="61" t="s">
        <v>5</v>
      </c>
      <c r="AZ18" s="71" t="str">
        <f t="shared" ref="AZ18" si="629">IF(AND((AZ16&gt;0),(AZ15&gt;0)),(AZ16/AZ15),"")</f>
        <v/>
      </c>
      <c r="BA18" s="61" t="s">
        <v>5</v>
      </c>
      <c r="BB18" s="71" t="str">
        <f t="shared" ref="BB18" si="630">IF(AND((BB16&gt;0),(BB15&gt;0)),(BB16/BB15),"")</f>
        <v/>
      </c>
      <c r="BC18" s="61" t="s">
        <v>5</v>
      </c>
      <c r="BD18" s="71" t="str">
        <f t="shared" ref="BD18" si="631">IF(AND((BD16&gt;0),(BD15&gt;0)),(BD16/BD15),"")</f>
        <v/>
      </c>
      <c r="BE18" s="61" t="s">
        <v>5</v>
      </c>
      <c r="BF18" s="71" t="str">
        <f t="shared" ref="BF18" si="632">IF(AND((BF16&gt;0),(BF15&gt;0)),(BF16/BF15),"")</f>
        <v/>
      </c>
      <c r="BG18" s="61" t="s">
        <v>5</v>
      </c>
      <c r="BH18" s="71" t="str">
        <f t="shared" ref="BH18" si="633">IF(AND((BH16&gt;0),(BH15&gt;0)),(BH16/BH15),"")</f>
        <v/>
      </c>
      <c r="BI18" s="61" t="s">
        <v>5</v>
      </c>
      <c r="BJ18" s="71" t="str">
        <f t="shared" ref="BJ18:DN18" si="634">IF(AND((BJ16&gt;0),(BJ15&gt;0)),(BJ16/BJ15),"")</f>
        <v/>
      </c>
      <c r="BK18" s="61" t="s">
        <v>5</v>
      </c>
      <c r="BL18" s="71" t="str">
        <f t="shared" ref="BL18:DP18" si="635">IF(AND((BL16&gt;0),(BL15&gt;0)),(BL16/BL15),"")</f>
        <v/>
      </c>
      <c r="BM18" s="61" t="s">
        <v>5</v>
      </c>
      <c r="BN18" s="71" t="str">
        <f t="shared" ref="BN18:DR18" si="636">IF(AND((BN16&gt;0),(BN15&gt;0)),(BN16/BN15),"")</f>
        <v/>
      </c>
      <c r="BO18" s="61" t="s">
        <v>5</v>
      </c>
      <c r="BP18" s="71" t="str">
        <f t="shared" ref="BP18:DT18" si="637">IF(AND((BP16&gt;0),(BP15&gt;0)),(BP16/BP15),"")</f>
        <v/>
      </c>
      <c r="BQ18" s="61" t="s">
        <v>5</v>
      </c>
      <c r="BR18" s="71" t="str">
        <f t="shared" ref="BR18:DV18" si="638">IF(AND((BR16&gt;0),(BR15&gt;0)),(BR16/BR15),"")</f>
        <v/>
      </c>
      <c r="BS18" s="61" t="s">
        <v>5</v>
      </c>
      <c r="BT18" s="71" t="str">
        <f t="shared" ref="BT18:DX18" si="639">IF(AND((BT16&gt;0),(BT15&gt;0)),(BT16/BT15),"")</f>
        <v/>
      </c>
      <c r="BU18" s="61" t="s">
        <v>5</v>
      </c>
      <c r="BV18" s="71" t="str">
        <f t="shared" ref="BV18:DZ18" si="640">IF(AND((BV16&gt;0),(BV15&gt;0)),(BV16/BV15),"")</f>
        <v/>
      </c>
      <c r="BW18" s="61" t="s">
        <v>5</v>
      </c>
      <c r="BX18" s="71" t="str">
        <f t="shared" si="634"/>
        <v/>
      </c>
      <c r="BY18" s="61" t="s">
        <v>5</v>
      </c>
      <c r="BZ18" s="71" t="str">
        <f t="shared" si="635"/>
        <v/>
      </c>
      <c r="CA18" s="61" t="s">
        <v>5</v>
      </c>
      <c r="CB18" s="71" t="str">
        <f t="shared" si="636"/>
        <v/>
      </c>
      <c r="CC18" s="61" t="s">
        <v>5</v>
      </c>
      <c r="CD18" s="71" t="str">
        <f t="shared" si="637"/>
        <v/>
      </c>
      <c r="CE18" s="61" t="s">
        <v>5</v>
      </c>
      <c r="CF18" s="71" t="str">
        <f t="shared" si="638"/>
        <v/>
      </c>
      <c r="CG18" s="61" t="s">
        <v>5</v>
      </c>
      <c r="CH18" s="71" t="str">
        <f t="shared" si="639"/>
        <v/>
      </c>
      <c r="CI18" s="61" t="s">
        <v>5</v>
      </c>
      <c r="CJ18" s="71" t="str">
        <f t="shared" si="640"/>
        <v/>
      </c>
      <c r="CK18" s="61" t="s">
        <v>5</v>
      </c>
      <c r="CL18" s="71" t="str">
        <f t="shared" si="634"/>
        <v/>
      </c>
      <c r="CM18" s="61" t="s">
        <v>5</v>
      </c>
      <c r="CN18" s="71" t="str">
        <f t="shared" si="635"/>
        <v/>
      </c>
      <c r="CO18" s="61" t="s">
        <v>5</v>
      </c>
      <c r="CP18" s="71" t="str">
        <f t="shared" si="636"/>
        <v/>
      </c>
      <c r="CQ18" s="61" t="s">
        <v>5</v>
      </c>
      <c r="CR18" s="71" t="str">
        <f t="shared" si="637"/>
        <v/>
      </c>
      <c r="CS18" s="61" t="s">
        <v>5</v>
      </c>
      <c r="CT18" s="71" t="str">
        <f t="shared" si="638"/>
        <v/>
      </c>
      <c r="CU18" s="61" t="s">
        <v>5</v>
      </c>
      <c r="CV18" s="71" t="str">
        <f t="shared" si="639"/>
        <v/>
      </c>
      <c r="CW18" s="61" t="s">
        <v>5</v>
      </c>
      <c r="CX18" s="71" t="str">
        <f t="shared" si="640"/>
        <v/>
      </c>
      <c r="CY18" s="61" t="s">
        <v>5</v>
      </c>
      <c r="CZ18" s="71" t="str">
        <f t="shared" si="634"/>
        <v/>
      </c>
      <c r="DA18" s="61" t="s">
        <v>5</v>
      </c>
      <c r="DB18" s="71" t="str">
        <f t="shared" si="635"/>
        <v/>
      </c>
      <c r="DC18" s="61" t="s">
        <v>5</v>
      </c>
      <c r="DD18" s="71" t="str">
        <f t="shared" si="636"/>
        <v/>
      </c>
      <c r="DE18" s="61" t="s">
        <v>5</v>
      </c>
      <c r="DF18" s="71" t="str">
        <f t="shared" si="637"/>
        <v/>
      </c>
      <c r="DG18" s="61" t="s">
        <v>5</v>
      </c>
      <c r="DH18" s="71" t="str">
        <f t="shared" si="638"/>
        <v/>
      </c>
      <c r="DI18" s="61" t="s">
        <v>5</v>
      </c>
      <c r="DJ18" s="71" t="str">
        <f t="shared" si="639"/>
        <v/>
      </c>
      <c r="DK18" s="61" t="s">
        <v>5</v>
      </c>
      <c r="DL18" s="71" t="str">
        <f t="shared" si="640"/>
        <v/>
      </c>
      <c r="DM18" s="61" t="s">
        <v>5</v>
      </c>
      <c r="DN18" s="71" t="str">
        <f t="shared" si="634"/>
        <v/>
      </c>
      <c r="DO18" s="61" t="s">
        <v>5</v>
      </c>
      <c r="DP18" s="71" t="str">
        <f t="shared" si="635"/>
        <v/>
      </c>
      <c r="DQ18" s="61" t="s">
        <v>5</v>
      </c>
      <c r="DR18" s="71" t="str">
        <f t="shared" si="636"/>
        <v/>
      </c>
      <c r="DS18" s="61" t="s">
        <v>5</v>
      </c>
      <c r="DT18" s="71" t="str">
        <f t="shared" si="637"/>
        <v/>
      </c>
      <c r="DU18" s="61" t="s">
        <v>5</v>
      </c>
      <c r="DV18" s="71" t="str">
        <f t="shared" si="638"/>
        <v/>
      </c>
      <c r="DW18" s="61" t="s">
        <v>5</v>
      </c>
      <c r="DX18" s="71" t="str">
        <f t="shared" si="639"/>
        <v/>
      </c>
      <c r="DY18" s="61" t="s">
        <v>5</v>
      </c>
      <c r="DZ18" s="71" t="str">
        <f t="shared" si="640"/>
        <v/>
      </c>
      <c r="EA18" s="61" t="s">
        <v>5</v>
      </c>
      <c r="EB18" s="71" t="str">
        <f t="shared" ref="EB18:FD18" si="641">IF(AND((EB16&gt;0),(EB15&gt;0)),(EB16/EB15),"")</f>
        <v/>
      </c>
      <c r="EC18" s="61" t="s">
        <v>5</v>
      </c>
      <c r="ED18" s="71" t="str">
        <f t="shared" ref="ED18:FF18" si="642">IF(AND((ED16&gt;0),(ED15&gt;0)),(ED16/ED15),"")</f>
        <v/>
      </c>
      <c r="EE18" s="61" t="s">
        <v>5</v>
      </c>
      <c r="EF18" s="71" t="str">
        <f t="shared" ref="EF18:FH18" si="643">IF(AND((EF16&gt;0),(EF15&gt;0)),(EF16/EF15),"")</f>
        <v/>
      </c>
      <c r="EG18" s="61" t="s">
        <v>5</v>
      </c>
      <c r="EH18" s="71" t="str">
        <f t="shared" ref="EH18:FJ18" si="644">IF(AND((EH16&gt;0),(EH15&gt;0)),(EH16/EH15),"")</f>
        <v/>
      </c>
      <c r="EI18" s="61" t="s">
        <v>5</v>
      </c>
      <c r="EJ18" s="71" t="str">
        <f t="shared" ref="EJ18:FL18" si="645">IF(AND((EJ16&gt;0),(EJ15&gt;0)),(EJ16/EJ15),"")</f>
        <v/>
      </c>
      <c r="EK18" s="61" t="s">
        <v>5</v>
      </c>
      <c r="EL18" s="71" t="str">
        <f t="shared" ref="EL18:FN18" si="646">IF(AND((EL16&gt;0),(EL15&gt;0)),(EL16/EL15),"")</f>
        <v/>
      </c>
      <c r="EM18" s="61" t="s">
        <v>5</v>
      </c>
      <c r="EN18" s="71" t="str">
        <f t="shared" ref="EN18:FP18" si="647">IF(AND((EN16&gt;0),(EN15&gt;0)),(EN16/EN15),"")</f>
        <v/>
      </c>
      <c r="EO18" s="61" t="s">
        <v>5</v>
      </c>
      <c r="EP18" s="71" t="str">
        <f t="shared" si="641"/>
        <v/>
      </c>
      <c r="EQ18" s="61" t="s">
        <v>5</v>
      </c>
      <c r="ER18" s="71" t="str">
        <f t="shared" si="642"/>
        <v/>
      </c>
      <c r="ES18" s="61" t="s">
        <v>5</v>
      </c>
      <c r="ET18" s="71" t="str">
        <f t="shared" si="643"/>
        <v/>
      </c>
      <c r="EU18" s="61" t="s">
        <v>5</v>
      </c>
      <c r="EV18" s="71" t="str">
        <f t="shared" si="644"/>
        <v/>
      </c>
      <c r="EW18" s="61" t="s">
        <v>5</v>
      </c>
      <c r="EX18" s="71" t="str">
        <f t="shared" si="645"/>
        <v/>
      </c>
      <c r="EY18" s="61" t="s">
        <v>5</v>
      </c>
      <c r="EZ18" s="71" t="str">
        <f t="shared" si="646"/>
        <v/>
      </c>
      <c r="FA18" s="61" t="s">
        <v>5</v>
      </c>
      <c r="FB18" s="71" t="str">
        <f t="shared" si="647"/>
        <v/>
      </c>
      <c r="FC18" s="61" t="s">
        <v>5</v>
      </c>
      <c r="FD18" s="71" t="str">
        <f t="shared" si="641"/>
        <v/>
      </c>
      <c r="FE18" s="61" t="s">
        <v>5</v>
      </c>
      <c r="FF18" s="71" t="str">
        <f t="shared" si="642"/>
        <v/>
      </c>
      <c r="FG18" s="61" t="s">
        <v>5</v>
      </c>
      <c r="FH18" s="71" t="str">
        <f t="shared" si="643"/>
        <v/>
      </c>
      <c r="FI18" s="61" t="s">
        <v>5</v>
      </c>
      <c r="FJ18" s="71" t="str">
        <f t="shared" si="644"/>
        <v/>
      </c>
      <c r="FK18" s="61" t="s">
        <v>5</v>
      </c>
      <c r="FL18" s="71" t="str">
        <f t="shared" si="645"/>
        <v/>
      </c>
      <c r="FM18" s="61" t="s">
        <v>5</v>
      </c>
      <c r="FN18" s="71" t="str">
        <f t="shared" si="646"/>
        <v/>
      </c>
      <c r="FO18" s="61" t="s">
        <v>5</v>
      </c>
      <c r="FP18" s="71" t="str">
        <f t="shared" si="647"/>
        <v/>
      </c>
      <c r="FQ18" s="61" t="s">
        <v>5</v>
      </c>
      <c r="FR18" s="133"/>
      <c r="FS18" s="133"/>
      <c r="FT18" s="133"/>
      <c r="FU18" s="133"/>
      <c r="FV18" s="133"/>
      <c r="FW18" s="133"/>
      <c r="FX18" s="133"/>
      <c r="FY18" s="133"/>
      <c r="GA18" s="18" t="str">
        <f t="shared" si="56"/>
        <v xml:space="preserve">     External branches length ratio</v>
      </c>
      <c r="GB18" s="11">
        <f t="shared" si="598"/>
        <v>8</v>
      </c>
      <c r="GC18" s="24">
        <f t="shared" si="599"/>
        <v>0.67136150234741787</v>
      </c>
      <c r="GD18" s="25" t="str">
        <f t="shared" si="115"/>
        <v>–</v>
      </c>
      <c r="GE18" s="26">
        <f t="shared" si="600"/>
        <v>0.81355932203389825</v>
      </c>
      <c r="GF18" s="116" t="str">
        <f t="shared" si="601"/>
        <v/>
      </c>
      <c r="GG18" s="117" t="s">
        <v>5</v>
      </c>
      <c r="GH18" s="118" t="str">
        <f t="shared" si="602"/>
        <v/>
      </c>
      <c r="GI18" s="53">
        <f>IF(SUM(B18,D18,F18,H18,J18,L18,N18,P18,R18,T18,V18,X18,Z18,AB18,AD18,AF18,AH18,AJ18,AL18,AN18,AP18,AR18,AT18,AV18,AX18,AZ18,BB18,BD18,BF18,BH18)&gt;0,AVERAGE(B18,D18,F18,H18,J18,L18,N18,P18,R18,T18,V18,X18,Z18,AB18,AD18,AF18,AH18,AJ18,AL18,AN18,AP18,AR18,AT18,AV18,AX18,AZ18,BB18,BD18,BF18,BH18),"?")</f>
        <v>0.74342069563234081</v>
      </c>
      <c r="GJ18" s="119" t="s">
        <v>5</v>
      </c>
      <c r="GK18" s="25">
        <f>IF(COUNT(B18,D18,F18,H18,J18,L18,N18,P18,R18,T18,V18,X18,Z18,AB18,AD18,AF18,AH18,AJ18,AL18,AN18,AP18,AR18,AT18,AV18,AX18,AZ18,BB18,BD18,BF18,BH18)&gt;1,STDEV(B18,D18,F18,H18,J18,L18,N18,P18,R18,T18,V18,X18,Z18,AB18,AD18,AF18,AH18,AJ18,AL18,AN18,AP18,AR18,AT18,AV18,AX18,AZ18,BB18,BD18,BF18,BH18),"?")</f>
        <v>4.4336089594866103E-2</v>
      </c>
      <c r="GL18" s="120" t="s">
        <v>5</v>
      </c>
      <c r="GM18" s="25" t="str">
        <f>IF(COUNT(B18)&gt;0,B18,"?")</f>
        <v>?</v>
      </c>
      <c r="GN18" s="117" t="s">
        <v>5</v>
      </c>
    </row>
    <row r="19" spans="1:196" x14ac:dyDescent="0.2">
      <c r="A19" s="27" t="s">
        <v>25</v>
      </c>
      <c r="B19" s="108"/>
      <c r="C19" s="109" t="str">
        <f>IF(AND((B19&gt;0),(B$7&gt;0)),(B19/B$7*100),"")</f>
        <v/>
      </c>
      <c r="D19" s="17">
        <v>20.7</v>
      </c>
      <c r="E19" s="61">
        <f t="shared" ref="E19:E21" si="648">IF(AND((D19&gt;0),(D$7&gt;0)),(D19/D$7*100),"")</f>
        <v>44.708423326133911</v>
      </c>
      <c r="F19" s="17">
        <v>20.6</v>
      </c>
      <c r="G19" s="61">
        <f t="shared" ref="G19:G21" si="649">IF(AND((F19&gt;0),(F$7&gt;0)),(F19/F$7*100),"")</f>
        <v>47.247706422018346</v>
      </c>
      <c r="H19" s="17">
        <v>21.6</v>
      </c>
      <c r="I19" s="61">
        <f t="shared" ref="I19:I21" si="650">IF(AND((H19&gt;0),(H$7&gt;0)),(H19/H$7*100),"")</f>
        <v>42.603550295857993</v>
      </c>
      <c r="J19" s="17">
        <v>20.100000000000001</v>
      </c>
      <c r="K19" s="61">
        <f t="shared" ref="K19:K21" si="651">IF(AND((J19&gt;0),(J$7&gt;0)),(J19/J$7*100),"")</f>
        <v>39.644970414201183</v>
      </c>
      <c r="L19" s="17">
        <v>21.7</v>
      </c>
      <c r="M19" s="61">
        <f t="shared" ref="M19:M21" si="652">IF(AND((L19&gt;0),(L$7&gt;0)),(L19/L$7*100),"")</f>
        <v>46.666666666666664</v>
      </c>
      <c r="N19" s="17">
        <v>20.100000000000001</v>
      </c>
      <c r="O19" s="61">
        <f t="shared" ref="O19:O21" si="653">IF(AND((N19&gt;0),(N$7&gt;0)),(N19/N$7*100),"")</f>
        <v>45.890410958904113</v>
      </c>
      <c r="P19" s="17">
        <v>22.1</v>
      </c>
      <c r="Q19" s="61">
        <f t="shared" ref="Q19:Q21" si="654">IF(AND((P19&gt;0),(P$7&gt;0)),(P19/P$7*100),"")</f>
        <v>50.227272727272734</v>
      </c>
      <c r="R19" s="17">
        <v>20.6</v>
      </c>
      <c r="S19" s="61">
        <f t="shared" ref="S19:S21" si="655">IF(AND((R19&gt;0),(R$7&gt;0)),(R19/R$7*100),"")</f>
        <v>46.396396396396398</v>
      </c>
      <c r="T19" s="17">
        <v>18.899999999999999</v>
      </c>
      <c r="U19" s="61">
        <f t="shared" ref="U19:U21" si="656">IF(AND((T19&gt;0),(T$7&gt;0)),(T19/T$7*100),"")</f>
        <v>40.298507462686565</v>
      </c>
      <c r="V19" s="17"/>
      <c r="W19" s="61" t="str">
        <f t="shared" ref="W19:W21" si="657">IF(AND((V19&gt;0),(V$7&gt;0)),(V19/V$7*100),"")</f>
        <v/>
      </c>
      <c r="X19" s="17">
        <v>15.3</v>
      </c>
      <c r="Y19" s="61">
        <f t="shared" ref="Y19:Y21" si="658">IF(AND((X19&gt;0),(X$7&gt;0)),(X19/X$7*100),"")</f>
        <v>43.965517241379317</v>
      </c>
      <c r="Z19" s="17">
        <v>15.4</v>
      </c>
      <c r="AA19" s="61">
        <f t="shared" ref="AA19:AA21" si="659">IF(AND((Z19&gt;0),(Z$7&gt;0)),(Z19/Z$7*100),"")</f>
        <v>42.307692307692314</v>
      </c>
      <c r="AB19" s="17">
        <v>16.3</v>
      </c>
      <c r="AC19" s="61">
        <f t="shared" ref="AC19:AC21" si="660">IF(AND((AB19&gt;0),(AB$7&gt;0)),(AB19/AB$7*100),"")</f>
        <v>45.403899721448468</v>
      </c>
      <c r="AD19" s="17">
        <v>15.5</v>
      </c>
      <c r="AE19" s="61">
        <f t="shared" ref="AE19:AE21" si="661">IF(AND((AD19&gt;0),(AD$7&gt;0)),(AD19/AD$7*100),"")</f>
        <v>32.494758909853246</v>
      </c>
      <c r="AF19" s="17">
        <v>11.8</v>
      </c>
      <c r="AG19" s="61">
        <f t="shared" ref="AG19:AG21" si="662">IF(AND((AF19&gt;0),(AF$7&gt;0)),(AF19/AF$7*100),"")</f>
        <v>44.696969696969703</v>
      </c>
      <c r="AH19" s="17"/>
      <c r="AI19" s="61" t="str">
        <f t="shared" ref="AI19:AI21" si="663">IF(AND((AH19&gt;0),(AH$7&gt;0)),(AH19/AH$7*100),"")</f>
        <v/>
      </c>
      <c r="AJ19" s="17"/>
      <c r="AK19" s="61" t="str">
        <f t="shared" ref="AK19:AK21" si="664">IF(AND((AJ19&gt;0),(AJ$7&gt;0)),(AJ19/AJ$7*100),"")</f>
        <v/>
      </c>
      <c r="AL19" s="17"/>
      <c r="AM19" s="61" t="str">
        <f t="shared" ref="AM19:AM21" si="665">IF(AND((AL19&gt;0),(AL$7&gt;0)),(AL19/AL$7*100),"")</f>
        <v/>
      </c>
      <c r="AN19" s="17"/>
      <c r="AO19" s="61" t="str">
        <f t="shared" ref="AO19:AO21" si="666">IF(AND((AN19&gt;0),(AN$7&gt;0)),(AN19/AN$7*100),"")</f>
        <v/>
      </c>
      <c r="AP19" s="17"/>
      <c r="AQ19" s="61" t="str">
        <f t="shared" ref="AQ19:AQ21" si="667">IF(AND((AP19&gt;0),(AP$7&gt;0)),(AP19/AP$7*100),"")</f>
        <v/>
      </c>
      <c r="AR19" s="17"/>
      <c r="AS19" s="61" t="str">
        <f t="shared" ref="AS19:AS21" si="668">IF(AND((AR19&gt;0),(AR$7&gt;0)),(AR19/AR$7*100),"")</f>
        <v/>
      </c>
      <c r="AT19" s="17"/>
      <c r="AU19" s="61" t="str">
        <f t="shared" ref="AU19:AU21" si="669">IF(AND((AT19&gt;0),(AT$7&gt;0)),(AT19/AT$7*100),"")</f>
        <v/>
      </c>
      <c r="AV19" s="17"/>
      <c r="AW19" s="61" t="str">
        <f t="shared" ref="AW19:AW21" si="670">IF(AND((AV19&gt;0),(AV$7&gt;0)),(AV19/AV$7*100),"")</f>
        <v/>
      </c>
      <c r="AX19" s="17"/>
      <c r="AY19" s="61" t="str">
        <f t="shared" ref="AY19:AY21" si="671">IF(AND((AX19&gt;0),(AX$7&gt;0)),(AX19/AX$7*100),"")</f>
        <v/>
      </c>
      <c r="AZ19" s="17"/>
      <c r="BA19" s="61" t="str">
        <f t="shared" ref="BA19:BA21" si="672">IF(AND((AZ19&gt;0),(AZ$7&gt;0)),(AZ19/AZ$7*100),"")</f>
        <v/>
      </c>
      <c r="BB19" s="17"/>
      <c r="BC19" s="61" t="str">
        <f t="shared" ref="BC19:BC21" si="673">IF(AND((BB19&gt;0),(BB$7&gt;0)),(BB19/BB$7*100),"")</f>
        <v/>
      </c>
      <c r="BD19" s="17"/>
      <c r="BE19" s="61" t="str">
        <f t="shared" ref="BE19:BE21" si="674">IF(AND((BD19&gt;0),(BD$7&gt;0)),(BD19/BD$7*100),"")</f>
        <v/>
      </c>
      <c r="BF19" s="17"/>
      <c r="BG19" s="61" t="str">
        <f t="shared" ref="BG19:BG21" si="675">IF(AND((BF19&gt;0),(BF$7&gt;0)),(BF19/BF$7*100),"")</f>
        <v/>
      </c>
      <c r="BH19" s="17"/>
      <c r="BI19" s="61" t="str">
        <f t="shared" ref="BI19:BI21" si="676">IF(AND((BH19&gt;0),(BH$7&gt;0)),(BH19/BH$7*100),"")</f>
        <v/>
      </c>
      <c r="BJ19" s="17"/>
      <c r="BK19" s="61" t="str">
        <f t="shared" ref="BK19:BK21" si="677">IF(AND((BJ19&gt;0),(BJ$7&gt;0)),(BJ19/BJ$7*100),"")</f>
        <v/>
      </c>
      <c r="BL19" s="17"/>
      <c r="BM19" s="61" t="str">
        <f t="shared" ref="BM19:BM21" si="678">IF(AND((BL19&gt;0),(BL$7&gt;0)),(BL19/BL$7*100),"")</f>
        <v/>
      </c>
      <c r="BN19" s="17"/>
      <c r="BO19" s="61" t="str">
        <f t="shared" ref="BO19:BO21" si="679">IF(AND((BN19&gt;0),(BN$7&gt;0)),(BN19/BN$7*100),"")</f>
        <v/>
      </c>
      <c r="BP19" s="17"/>
      <c r="BQ19" s="61" t="str">
        <f t="shared" ref="BQ19:BQ21" si="680">IF(AND((BP19&gt;0),(BP$7&gt;0)),(BP19/BP$7*100),"")</f>
        <v/>
      </c>
      <c r="BR19" s="17"/>
      <c r="BS19" s="61" t="str">
        <f t="shared" ref="BS19:BS21" si="681">IF(AND((BR19&gt;0),(BR$7&gt;0)),(BR19/BR$7*100),"")</f>
        <v/>
      </c>
      <c r="BT19" s="17"/>
      <c r="BU19" s="61" t="str">
        <f t="shared" ref="BU19:BU21" si="682">IF(AND((BT19&gt;0),(BT$7&gt;0)),(BT19/BT$7*100),"")</f>
        <v/>
      </c>
      <c r="BV19" s="17"/>
      <c r="BW19" s="61" t="str">
        <f t="shared" ref="BW19:BW21" si="683">IF(AND((BV19&gt;0),(BV$7&gt;0)),(BV19/BV$7*100),"")</f>
        <v/>
      </c>
      <c r="BX19" s="17"/>
      <c r="BY19" s="61" t="str">
        <f t="shared" ref="BY19:BY21" si="684">IF(AND((BX19&gt;0),(BX$7&gt;0)),(BX19/BX$7*100),"")</f>
        <v/>
      </c>
      <c r="BZ19" s="17"/>
      <c r="CA19" s="61" t="str">
        <f t="shared" ref="CA19:CA21" si="685">IF(AND((BZ19&gt;0),(BZ$7&gt;0)),(BZ19/BZ$7*100),"")</f>
        <v/>
      </c>
      <c r="CB19" s="17"/>
      <c r="CC19" s="61" t="str">
        <f t="shared" ref="CC19:CC21" si="686">IF(AND((CB19&gt;0),(CB$7&gt;0)),(CB19/CB$7*100),"")</f>
        <v/>
      </c>
      <c r="CD19" s="17"/>
      <c r="CE19" s="61" t="str">
        <f t="shared" ref="CE19:CE21" si="687">IF(AND((CD19&gt;0),(CD$7&gt;0)),(CD19/CD$7*100),"")</f>
        <v/>
      </c>
      <c r="CF19" s="17"/>
      <c r="CG19" s="61" t="str">
        <f t="shared" ref="CG19:CG21" si="688">IF(AND((CF19&gt;0),(CF$7&gt;0)),(CF19/CF$7*100),"")</f>
        <v/>
      </c>
      <c r="CH19" s="17"/>
      <c r="CI19" s="61" t="str">
        <f t="shared" ref="CI19:CI21" si="689">IF(AND((CH19&gt;0),(CH$7&gt;0)),(CH19/CH$7*100),"")</f>
        <v/>
      </c>
      <c r="CJ19" s="17"/>
      <c r="CK19" s="61" t="str">
        <f t="shared" ref="CK19:CK21" si="690">IF(AND((CJ19&gt;0),(CJ$7&gt;0)),(CJ19/CJ$7*100),"")</f>
        <v/>
      </c>
      <c r="CL19" s="17"/>
      <c r="CM19" s="61" t="str">
        <f t="shared" ref="CM19:CM21" si="691">IF(AND((CL19&gt;0),(CL$7&gt;0)),(CL19/CL$7*100),"")</f>
        <v/>
      </c>
      <c r="CN19" s="17"/>
      <c r="CO19" s="61" t="str">
        <f t="shared" ref="CO19:CO21" si="692">IF(AND((CN19&gt;0),(CN$7&gt;0)),(CN19/CN$7*100),"")</f>
        <v/>
      </c>
      <c r="CP19" s="17"/>
      <c r="CQ19" s="61" t="str">
        <f t="shared" ref="CQ19:CQ21" si="693">IF(AND((CP19&gt;0),(CP$7&gt;0)),(CP19/CP$7*100),"")</f>
        <v/>
      </c>
      <c r="CR19" s="17"/>
      <c r="CS19" s="61" t="str">
        <f t="shared" ref="CS19:CS21" si="694">IF(AND((CR19&gt;0),(CR$7&gt;0)),(CR19/CR$7*100),"")</f>
        <v/>
      </c>
      <c r="CT19" s="17"/>
      <c r="CU19" s="61" t="str">
        <f t="shared" ref="CU19:CU21" si="695">IF(AND((CT19&gt;0),(CT$7&gt;0)),(CT19/CT$7*100),"")</f>
        <v/>
      </c>
      <c r="CV19" s="17"/>
      <c r="CW19" s="61" t="str">
        <f t="shared" ref="CW19:CW21" si="696">IF(AND((CV19&gt;0),(CV$7&gt;0)),(CV19/CV$7*100),"")</f>
        <v/>
      </c>
      <c r="CX19" s="17"/>
      <c r="CY19" s="61" t="str">
        <f t="shared" ref="CY19:CY21" si="697">IF(AND((CX19&gt;0),(CX$7&gt;0)),(CX19/CX$7*100),"")</f>
        <v/>
      </c>
      <c r="CZ19" s="17"/>
      <c r="DA19" s="61" t="str">
        <f t="shared" ref="DA19:DA21" si="698">IF(AND((CZ19&gt;0),(CZ$7&gt;0)),(CZ19/CZ$7*100),"")</f>
        <v/>
      </c>
      <c r="DB19" s="17"/>
      <c r="DC19" s="61" t="str">
        <f t="shared" ref="DC19:DC21" si="699">IF(AND((DB19&gt;0),(DB$7&gt;0)),(DB19/DB$7*100),"")</f>
        <v/>
      </c>
      <c r="DD19" s="17"/>
      <c r="DE19" s="61" t="str">
        <f t="shared" ref="DE19:DE21" si="700">IF(AND((DD19&gt;0),(DD$7&gt;0)),(DD19/DD$7*100),"")</f>
        <v/>
      </c>
      <c r="DF19" s="17"/>
      <c r="DG19" s="61" t="str">
        <f t="shared" ref="DG19:DG21" si="701">IF(AND((DF19&gt;0),(DF$7&gt;0)),(DF19/DF$7*100),"")</f>
        <v/>
      </c>
      <c r="DH19" s="17"/>
      <c r="DI19" s="61" t="str">
        <f t="shared" ref="DI19:DI21" si="702">IF(AND((DH19&gt;0),(DH$7&gt;0)),(DH19/DH$7*100),"")</f>
        <v/>
      </c>
      <c r="DJ19" s="17"/>
      <c r="DK19" s="61" t="str">
        <f t="shared" ref="DK19:DK21" si="703">IF(AND((DJ19&gt;0),(DJ$7&gt;0)),(DJ19/DJ$7*100),"")</f>
        <v/>
      </c>
      <c r="DL19" s="17"/>
      <c r="DM19" s="61" t="str">
        <f t="shared" ref="DM19:DM21" si="704">IF(AND((DL19&gt;0),(DL$7&gt;0)),(DL19/DL$7*100),"")</f>
        <v/>
      </c>
      <c r="DN19" s="17"/>
      <c r="DO19" s="61" t="str">
        <f t="shared" ref="DO19:DO21" si="705">IF(AND((DN19&gt;0),(DN$7&gt;0)),(DN19/DN$7*100),"")</f>
        <v/>
      </c>
      <c r="DP19" s="17"/>
      <c r="DQ19" s="61" t="str">
        <f t="shared" ref="DQ19:DQ21" si="706">IF(AND((DP19&gt;0),(DP$7&gt;0)),(DP19/DP$7*100),"")</f>
        <v/>
      </c>
      <c r="DR19" s="17"/>
      <c r="DS19" s="61" t="str">
        <f t="shared" ref="DS19:DS21" si="707">IF(AND((DR19&gt;0),(DR$7&gt;0)),(DR19/DR$7*100),"")</f>
        <v/>
      </c>
      <c r="DT19" s="17"/>
      <c r="DU19" s="61" t="str">
        <f t="shared" ref="DU19:DU21" si="708">IF(AND((DT19&gt;0),(DT$7&gt;0)),(DT19/DT$7*100),"")</f>
        <v/>
      </c>
      <c r="DV19" s="17"/>
      <c r="DW19" s="61" t="str">
        <f t="shared" ref="DW19:DW21" si="709">IF(AND((DV19&gt;0),(DV$7&gt;0)),(DV19/DV$7*100),"")</f>
        <v/>
      </c>
      <c r="DX19" s="17"/>
      <c r="DY19" s="61" t="str">
        <f t="shared" ref="DY19:DY21" si="710">IF(AND((DX19&gt;0),(DX$7&gt;0)),(DX19/DX$7*100),"")</f>
        <v/>
      </c>
      <c r="DZ19" s="17"/>
      <c r="EA19" s="61" t="str">
        <f t="shared" ref="EA19:EA21" si="711">IF(AND((DZ19&gt;0),(DZ$7&gt;0)),(DZ19/DZ$7*100),"")</f>
        <v/>
      </c>
      <c r="EB19" s="17"/>
      <c r="EC19" s="61" t="str">
        <f t="shared" ref="EC19:EC21" si="712">IF(AND((EB19&gt;0),(EB$7&gt;0)),(EB19/EB$7*100),"")</f>
        <v/>
      </c>
      <c r="ED19" s="17"/>
      <c r="EE19" s="61" t="str">
        <f t="shared" ref="EE19:EE21" si="713">IF(AND((ED19&gt;0),(ED$7&gt;0)),(ED19/ED$7*100),"")</f>
        <v/>
      </c>
      <c r="EF19" s="17"/>
      <c r="EG19" s="61" t="str">
        <f t="shared" ref="EG19:EG21" si="714">IF(AND((EF19&gt;0),(EF$7&gt;0)),(EF19/EF$7*100),"")</f>
        <v/>
      </c>
      <c r="EH19" s="17"/>
      <c r="EI19" s="61" t="str">
        <f t="shared" ref="EI19:EI21" si="715">IF(AND((EH19&gt;0),(EH$7&gt;0)),(EH19/EH$7*100),"")</f>
        <v/>
      </c>
      <c r="EJ19" s="17"/>
      <c r="EK19" s="61" t="str">
        <f t="shared" ref="EK19:EK21" si="716">IF(AND((EJ19&gt;0),(EJ$7&gt;0)),(EJ19/EJ$7*100),"")</f>
        <v/>
      </c>
      <c r="EL19" s="17"/>
      <c r="EM19" s="61" t="str">
        <f t="shared" ref="EM19:EM21" si="717">IF(AND((EL19&gt;0),(EL$7&gt;0)),(EL19/EL$7*100),"")</f>
        <v/>
      </c>
      <c r="EN19" s="17"/>
      <c r="EO19" s="61" t="str">
        <f t="shared" ref="EO19:EO21" si="718">IF(AND((EN19&gt;0),(EN$7&gt;0)),(EN19/EN$7*100),"")</f>
        <v/>
      </c>
      <c r="EP19" s="17"/>
      <c r="EQ19" s="61" t="str">
        <f t="shared" ref="EQ19:EQ21" si="719">IF(AND((EP19&gt;0),(EP$7&gt;0)),(EP19/EP$7*100),"")</f>
        <v/>
      </c>
      <c r="ER19" s="17"/>
      <c r="ES19" s="61" t="str">
        <f t="shared" ref="ES19:ES21" si="720">IF(AND((ER19&gt;0),(ER$7&gt;0)),(ER19/ER$7*100),"")</f>
        <v/>
      </c>
      <c r="ET19" s="17"/>
      <c r="EU19" s="61" t="str">
        <f t="shared" ref="EU19:EU21" si="721">IF(AND((ET19&gt;0),(ET$7&gt;0)),(ET19/ET$7*100),"")</f>
        <v/>
      </c>
      <c r="EV19" s="17"/>
      <c r="EW19" s="61" t="str">
        <f t="shared" ref="EW19:EW21" si="722">IF(AND((EV19&gt;0),(EV$7&gt;0)),(EV19/EV$7*100),"")</f>
        <v/>
      </c>
      <c r="EX19" s="17"/>
      <c r="EY19" s="61" t="str">
        <f t="shared" ref="EY19:EY21" si="723">IF(AND((EX19&gt;0),(EX$7&gt;0)),(EX19/EX$7*100),"")</f>
        <v/>
      </c>
      <c r="EZ19" s="17"/>
      <c r="FA19" s="61" t="str">
        <f t="shared" ref="FA19:FA21" si="724">IF(AND((EZ19&gt;0),(EZ$7&gt;0)),(EZ19/EZ$7*100),"")</f>
        <v/>
      </c>
      <c r="FB19" s="17"/>
      <c r="FC19" s="61" t="str">
        <f t="shared" ref="FC19:FC21" si="725">IF(AND((FB19&gt;0),(FB$7&gt;0)),(FB19/FB$7*100),"")</f>
        <v/>
      </c>
      <c r="FD19" s="17"/>
      <c r="FE19" s="61" t="str">
        <f t="shared" ref="FE19:FE21" si="726">IF(AND((FD19&gt;0),(FD$7&gt;0)),(FD19/FD$7*100),"")</f>
        <v/>
      </c>
      <c r="FF19" s="17"/>
      <c r="FG19" s="61" t="str">
        <f t="shared" ref="FG19:FG21" si="727">IF(AND((FF19&gt;0),(FF$7&gt;0)),(FF19/FF$7*100),"")</f>
        <v/>
      </c>
      <c r="FH19" s="17"/>
      <c r="FI19" s="61" t="str">
        <f t="shared" ref="FI19:FI21" si="728">IF(AND((FH19&gt;0),(FH$7&gt;0)),(FH19/FH$7*100),"")</f>
        <v/>
      </c>
      <c r="FJ19" s="17"/>
      <c r="FK19" s="61" t="str">
        <f t="shared" ref="FK19:FK21" si="729">IF(AND((FJ19&gt;0),(FJ$7&gt;0)),(FJ19/FJ$7*100),"")</f>
        <v/>
      </c>
      <c r="FL19" s="17"/>
      <c r="FM19" s="61" t="str">
        <f t="shared" ref="FM19:FM21" si="730">IF(AND((FL19&gt;0),(FL$7&gt;0)),(FL19/FL$7*100),"")</f>
        <v/>
      </c>
      <c r="FN19" s="17"/>
      <c r="FO19" s="61" t="str">
        <f t="shared" ref="FO19:FO21" si="731">IF(AND((FN19&gt;0),(FN$7&gt;0)),(FN19/FN$7*100),"")</f>
        <v/>
      </c>
      <c r="FP19" s="17"/>
      <c r="FQ19" s="61" t="str">
        <f t="shared" ref="FQ19:FQ21" si="732">IF(AND((FP19&gt;0),(FP$7&gt;0)),(FP19/FP$7*100),"")</f>
        <v/>
      </c>
      <c r="FR19" s="133"/>
      <c r="FS19" s="133"/>
      <c r="FT19" s="133"/>
      <c r="FU19" s="133"/>
      <c r="FV19" s="133"/>
      <c r="FW19" s="133"/>
      <c r="FX19" s="133"/>
      <c r="FY19" s="133"/>
      <c r="GA19" s="18" t="str">
        <f t="shared" si="56"/>
        <v xml:space="preserve">     Internal primary branch</v>
      </c>
      <c r="GB19" s="11">
        <f t="shared" si="598"/>
        <v>14</v>
      </c>
      <c r="GC19" s="4">
        <f t="shared" si="599"/>
        <v>11.8</v>
      </c>
      <c r="GD19" s="40" t="str">
        <f t="shared" si="115"/>
        <v>–</v>
      </c>
      <c r="GE19" s="6">
        <f t="shared" si="600"/>
        <v>22.1</v>
      </c>
      <c r="GF19" s="51">
        <f t="shared" si="601"/>
        <v>32.494758909853246</v>
      </c>
      <c r="GG19" s="7" t="str">
        <f t="shared" si="116"/>
        <v>–</v>
      </c>
      <c r="GH19" s="52">
        <f t="shared" si="602"/>
        <v>50.227272727272734</v>
      </c>
      <c r="GI19" s="46">
        <f>IF(SUM(B19,D19,F19,H19,J19,L19,N19,P19,R19,T19,V19,X19,Z19,AB19,AD19,AF19,AH19,AJ19,AL19,AN19,AP19,AR19,AT19,AV19,AX19,AZ19,BB19,BD19,BF19,BH19)&gt;0,AVERAGE(B19,D19,F19,H19,J19,L19,N19,P19,R19,T19,V19,X19,Z19,AB19,AD19,AF19,AH19,AJ19,AL19,AN19,AP19,AR19,AT19,AV19,AX19,AZ19,BB19,BD19,BF19,BH19),"?")</f>
        <v>18.621428571428574</v>
      </c>
      <c r="GJ19" s="8">
        <f>IF(SUM(C19,E19,G19,I19,K19,M19,O19,Q19,S19,U19,W19,Y19,AA19,AC19,AE19,AG19,AI19,AK19,AM19,AO19,AQ19,AS19,AU19,AW19,AY19,BA19,BC19,BE19,BG19,BI19)&gt;0,AVERAGE(C19,E19,G19,I19,K19,M19,O19,Q19,S19,U19,W19,Y19,AA19,AC19,AE19,AG19,AI19,AK19,AM19,AO19,AQ19,AS19,AU19,AW19,AY19,BA19,BC19,BE19,BG19,BI19),"?")</f>
        <v>43.753767324820068</v>
      </c>
      <c r="GK19" s="5">
        <f>IF(COUNT(B19,D19,F19,H19,J19,L19,N19,P19,R19,T19,V19,X19,Z19,AB19,AD19,AF19,AH19,AJ19,AL19,AN19,AP19,AR19,AT19,AV19,AX19,AZ19,BB19,BD19,BF19,BH19)&gt;1,STDEV(B19,D19,F19,H19,J19,L19,N19,P19,R19,T19,V19,X19,Z19,AB19,AD19,AF19,AH19,AJ19,AL19,AN19,AP19,AR19,AT19,AV19,AX19,AZ19,BB19,BD19,BF19,BH19),"?")</f>
        <v>3.1637802538269537</v>
      </c>
      <c r="GL19" s="9">
        <f>IF(COUNT(C19,E19,G19,I19,K19,M19,O19,Q19,S19,U19,W19,Y19,AA19,AC19,AE19,AG19,AI19,AK19,AM19,AO19,AQ19,AS19,AU19,AW19,AY19,BA19,BC19,BE19,BG19,BI19)&gt;1,STDEV(C19,E19,G19,I19,K19,M19,O19,Q19,S19,U19,W19,Y19,AA19,AC19,AE19,AG19,AI19,AK19,AM19,AO19,AQ19,AS19,AU19,AW19,AY19,BA19,BC19,BE19,BG19,BI19),"?")</f>
        <v>4.2762025640050796</v>
      </c>
      <c r="GM19" s="5" t="str">
        <f>IF(COUNT(B19)&gt;0,B19,"?")</f>
        <v>?</v>
      </c>
      <c r="GN19" s="7" t="str">
        <f>IF(COUNT(C19)&gt;0,C19,"?")</f>
        <v>?</v>
      </c>
    </row>
    <row r="20" spans="1:196" x14ac:dyDescent="0.2">
      <c r="A20" s="27" t="s">
        <v>26</v>
      </c>
      <c r="B20" s="108"/>
      <c r="C20" s="109" t="str">
        <f>IF(AND((B20&gt;0),(B$7&gt;0)),(B20/B$7*100),"")</f>
        <v/>
      </c>
      <c r="D20" s="17">
        <v>14.2</v>
      </c>
      <c r="E20" s="61">
        <f t="shared" si="648"/>
        <v>30.669546436285099</v>
      </c>
      <c r="F20" s="17">
        <v>16</v>
      </c>
      <c r="G20" s="61">
        <f t="shared" si="649"/>
        <v>36.697247706422012</v>
      </c>
      <c r="H20" s="17">
        <v>14.7</v>
      </c>
      <c r="I20" s="61">
        <f t="shared" si="650"/>
        <v>28.994082840236686</v>
      </c>
      <c r="J20" s="17">
        <v>16.5</v>
      </c>
      <c r="K20" s="61">
        <f t="shared" si="651"/>
        <v>32.544378698224854</v>
      </c>
      <c r="L20" s="17">
        <v>15.3</v>
      </c>
      <c r="M20" s="61">
        <f t="shared" si="652"/>
        <v>32.903225806451616</v>
      </c>
      <c r="N20" s="17"/>
      <c r="O20" s="61" t="str">
        <f t="shared" si="653"/>
        <v/>
      </c>
      <c r="P20" s="17">
        <v>15.3</v>
      </c>
      <c r="Q20" s="61">
        <f t="shared" si="654"/>
        <v>34.772727272727273</v>
      </c>
      <c r="R20" s="17"/>
      <c r="S20" s="61" t="str">
        <f t="shared" si="655"/>
        <v/>
      </c>
      <c r="T20" s="17"/>
      <c r="U20" s="61" t="str">
        <f t="shared" si="656"/>
        <v/>
      </c>
      <c r="V20" s="17"/>
      <c r="W20" s="61" t="str">
        <f t="shared" si="657"/>
        <v/>
      </c>
      <c r="X20" s="17">
        <v>11.5</v>
      </c>
      <c r="Y20" s="61">
        <f t="shared" si="658"/>
        <v>33.045977011494251</v>
      </c>
      <c r="Z20" s="17">
        <v>11.1</v>
      </c>
      <c r="AA20" s="61">
        <f t="shared" si="659"/>
        <v>30.494505494505496</v>
      </c>
      <c r="AB20" s="17">
        <v>11.7</v>
      </c>
      <c r="AC20" s="61">
        <f t="shared" si="660"/>
        <v>32.590529247910865</v>
      </c>
      <c r="AD20" s="17">
        <v>12.9</v>
      </c>
      <c r="AE20" s="61">
        <f t="shared" si="661"/>
        <v>27.044025157232703</v>
      </c>
      <c r="AF20" s="17">
        <v>8.4</v>
      </c>
      <c r="AG20" s="61">
        <f t="shared" si="662"/>
        <v>31.818181818181824</v>
      </c>
      <c r="AH20" s="17"/>
      <c r="AI20" s="61" t="str">
        <f t="shared" si="663"/>
        <v/>
      </c>
      <c r="AJ20" s="17"/>
      <c r="AK20" s="61" t="str">
        <f t="shared" si="664"/>
        <v/>
      </c>
      <c r="AL20" s="17"/>
      <c r="AM20" s="61" t="str">
        <f t="shared" si="665"/>
        <v/>
      </c>
      <c r="AN20" s="17"/>
      <c r="AO20" s="61" t="str">
        <f t="shared" si="666"/>
        <v/>
      </c>
      <c r="AP20" s="17"/>
      <c r="AQ20" s="61" t="str">
        <f t="shared" si="667"/>
        <v/>
      </c>
      <c r="AR20" s="17"/>
      <c r="AS20" s="61" t="str">
        <f t="shared" si="668"/>
        <v/>
      </c>
      <c r="AT20" s="17"/>
      <c r="AU20" s="61" t="str">
        <f t="shared" si="669"/>
        <v/>
      </c>
      <c r="AV20" s="17"/>
      <c r="AW20" s="61" t="str">
        <f t="shared" si="670"/>
        <v/>
      </c>
      <c r="AX20" s="17"/>
      <c r="AY20" s="61" t="str">
        <f t="shared" si="671"/>
        <v/>
      </c>
      <c r="AZ20" s="17"/>
      <c r="BA20" s="61" t="str">
        <f t="shared" si="672"/>
        <v/>
      </c>
      <c r="BB20" s="17"/>
      <c r="BC20" s="61" t="str">
        <f t="shared" si="673"/>
        <v/>
      </c>
      <c r="BD20" s="17"/>
      <c r="BE20" s="61" t="str">
        <f t="shared" si="674"/>
        <v/>
      </c>
      <c r="BF20" s="17"/>
      <c r="BG20" s="61" t="str">
        <f t="shared" si="675"/>
        <v/>
      </c>
      <c r="BH20" s="17"/>
      <c r="BI20" s="61" t="str">
        <f t="shared" si="676"/>
        <v/>
      </c>
      <c r="BJ20" s="17"/>
      <c r="BK20" s="61" t="str">
        <f t="shared" si="677"/>
        <v/>
      </c>
      <c r="BL20" s="17"/>
      <c r="BM20" s="61" t="str">
        <f t="shared" si="678"/>
        <v/>
      </c>
      <c r="BN20" s="17"/>
      <c r="BO20" s="61" t="str">
        <f t="shared" si="679"/>
        <v/>
      </c>
      <c r="BP20" s="17"/>
      <c r="BQ20" s="61" t="str">
        <f t="shared" si="680"/>
        <v/>
      </c>
      <c r="BR20" s="17"/>
      <c r="BS20" s="61" t="str">
        <f t="shared" si="681"/>
        <v/>
      </c>
      <c r="BT20" s="17"/>
      <c r="BU20" s="61" t="str">
        <f t="shared" si="682"/>
        <v/>
      </c>
      <c r="BV20" s="17"/>
      <c r="BW20" s="61" t="str">
        <f t="shared" si="683"/>
        <v/>
      </c>
      <c r="BX20" s="17"/>
      <c r="BY20" s="61" t="str">
        <f t="shared" si="684"/>
        <v/>
      </c>
      <c r="BZ20" s="17"/>
      <c r="CA20" s="61" t="str">
        <f t="shared" si="685"/>
        <v/>
      </c>
      <c r="CB20" s="17"/>
      <c r="CC20" s="61" t="str">
        <f t="shared" si="686"/>
        <v/>
      </c>
      <c r="CD20" s="17"/>
      <c r="CE20" s="61" t="str">
        <f t="shared" si="687"/>
        <v/>
      </c>
      <c r="CF20" s="17"/>
      <c r="CG20" s="61" t="str">
        <f t="shared" si="688"/>
        <v/>
      </c>
      <c r="CH20" s="17"/>
      <c r="CI20" s="61" t="str">
        <f t="shared" si="689"/>
        <v/>
      </c>
      <c r="CJ20" s="17"/>
      <c r="CK20" s="61" t="str">
        <f t="shared" si="690"/>
        <v/>
      </c>
      <c r="CL20" s="17"/>
      <c r="CM20" s="61" t="str">
        <f t="shared" si="691"/>
        <v/>
      </c>
      <c r="CN20" s="17"/>
      <c r="CO20" s="61" t="str">
        <f t="shared" si="692"/>
        <v/>
      </c>
      <c r="CP20" s="17"/>
      <c r="CQ20" s="61" t="str">
        <f t="shared" si="693"/>
        <v/>
      </c>
      <c r="CR20" s="17"/>
      <c r="CS20" s="61" t="str">
        <f t="shared" si="694"/>
        <v/>
      </c>
      <c r="CT20" s="17"/>
      <c r="CU20" s="61" t="str">
        <f t="shared" si="695"/>
        <v/>
      </c>
      <c r="CV20" s="17"/>
      <c r="CW20" s="61" t="str">
        <f t="shared" si="696"/>
        <v/>
      </c>
      <c r="CX20" s="17"/>
      <c r="CY20" s="61" t="str">
        <f t="shared" si="697"/>
        <v/>
      </c>
      <c r="CZ20" s="17"/>
      <c r="DA20" s="61" t="str">
        <f t="shared" si="698"/>
        <v/>
      </c>
      <c r="DB20" s="17"/>
      <c r="DC20" s="61" t="str">
        <f t="shared" si="699"/>
        <v/>
      </c>
      <c r="DD20" s="17"/>
      <c r="DE20" s="61" t="str">
        <f t="shared" si="700"/>
        <v/>
      </c>
      <c r="DF20" s="17"/>
      <c r="DG20" s="61" t="str">
        <f t="shared" si="701"/>
        <v/>
      </c>
      <c r="DH20" s="17"/>
      <c r="DI20" s="61" t="str">
        <f t="shared" si="702"/>
        <v/>
      </c>
      <c r="DJ20" s="17"/>
      <c r="DK20" s="61" t="str">
        <f t="shared" si="703"/>
        <v/>
      </c>
      <c r="DL20" s="17"/>
      <c r="DM20" s="61" t="str">
        <f t="shared" si="704"/>
        <v/>
      </c>
      <c r="DN20" s="17"/>
      <c r="DO20" s="61" t="str">
        <f t="shared" si="705"/>
        <v/>
      </c>
      <c r="DP20" s="17"/>
      <c r="DQ20" s="61" t="str">
        <f t="shared" si="706"/>
        <v/>
      </c>
      <c r="DR20" s="17"/>
      <c r="DS20" s="61" t="str">
        <f t="shared" si="707"/>
        <v/>
      </c>
      <c r="DT20" s="17"/>
      <c r="DU20" s="61" t="str">
        <f t="shared" si="708"/>
        <v/>
      </c>
      <c r="DV20" s="17"/>
      <c r="DW20" s="61" t="str">
        <f t="shared" si="709"/>
        <v/>
      </c>
      <c r="DX20" s="17"/>
      <c r="DY20" s="61" t="str">
        <f t="shared" si="710"/>
        <v/>
      </c>
      <c r="DZ20" s="17"/>
      <c r="EA20" s="61" t="str">
        <f t="shared" si="711"/>
        <v/>
      </c>
      <c r="EB20" s="17"/>
      <c r="EC20" s="61" t="str">
        <f t="shared" si="712"/>
        <v/>
      </c>
      <c r="ED20" s="17"/>
      <c r="EE20" s="61" t="str">
        <f t="shared" si="713"/>
        <v/>
      </c>
      <c r="EF20" s="17"/>
      <c r="EG20" s="61" t="str">
        <f t="shared" si="714"/>
        <v/>
      </c>
      <c r="EH20" s="17"/>
      <c r="EI20" s="61" t="str">
        <f t="shared" si="715"/>
        <v/>
      </c>
      <c r="EJ20" s="17"/>
      <c r="EK20" s="61" t="str">
        <f t="shared" si="716"/>
        <v/>
      </c>
      <c r="EL20" s="17"/>
      <c r="EM20" s="61" t="str">
        <f t="shared" si="717"/>
        <v/>
      </c>
      <c r="EN20" s="17"/>
      <c r="EO20" s="61" t="str">
        <f t="shared" si="718"/>
        <v/>
      </c>
      <c r="EP20" s="17"/>
      <c r="EQ20" s="61" t="str">
        <f t="shared" si="719"/>
        <v/>
      </c>
      <c r="ER20" s="17"/>
      <c r="ES20" s="61" t="str">
        <f t="shared" si="720"/>
        <v/>
      </c>
      <c r="ET20" s="17"/>
      <c r="EU20" s="61" t="str">
        <f t="shared" si="721"/>
        <v/>
      </c>
      <c r="EV20" s="17"/>
      <c r="EW20" s="61" t="str">
        <f t="shared" si="722"/>
        <v/>
      </c>
      <c r="EX20" s="17"/>
      <c r="EY20" s="61" t="str">
        <f t="shared" si="723"/>
        <v/>
      </c>
      <c r="EZ20" s="17"/>
      <c r="FA20" s="61" t="str">
        <f t="shared" si="724"/>
        <v/>
      </c>
      <c r="FB20" s="17"/>
      <c r="FC20" s="61" t="str">
        <f t="shared" si="725"/>
        <v/>
      </c>
      <c r="FD20" s="17"/>
      <c r="FE20" s="61" t="str">
        <f t="shared" si="726"/>
        <v/>
      </c>
      <c r="FF20" s="17"/>
      <c r="FG20" s="61" t="str">
        <f t="shared" si="727"/>
        <v/>
      </c>
      <c r="FH20" s="17"/>
      <c r="FI20" s="61" t="str">
        <f t="shared" si="728"/>
        <v/>
      </c>
      <c r="FJ20" s="17"/>
      <c r="FK20" s="61" t="str">
        <f t="shared" si="729"/>
        <v/>
      </c>
      <c r="FL20" s="17"/>
      <c r="FM20" s="61" t="str">
        <f t="shared" si="730"/>
        <v/>
      </c>
      <c r="FN20" s="17"/>
      <c r="FO20" s="61" t="str">
        <f t="shared" si="731"/>
        <v/>
      </c>
      <c r="FP20" s="17"/>
      <c r="FQ20" s="61" t="str">
        <f t="shared" si="732"/>
        <v/>
      </c>
      <c r="FR20" s="133"/>
      <c r="FS20" s="133"/>
      <c r="FT20" s="133"/>
      <c r="FU20" s="133"/>
      <c r="FV20" s="133"/>
      <c r="FW20" s="133"/>
      <c r="FX20" s="133"/>
      <c r="FY20" s="133"/>
      <c r="GA20" s="18" t="str">
        <f t="shared" si="56"/>
        <v xml:space="preserve">     Internal base + secondary branch</v>
      </c>
      <c r="GB20" s="11">
        <f t="shared" si="598"/>
        <v>11</v>
      </c>
      <c r="GC20" s="4">
        <f t="shared" si="599"/>
        <v>8.4</v>
      </c>
      <c r="GD20" s="40" t="str">
        <f t="shared" si="115"/>
        <v>–</v>
      </c>
      <c r="GE20" s="6">
        <f t="shared" si="600"/>
        <v>16.5</v>
      </c>
      <c r="GF20" s="51">
        <f t="shared" si="601"/>
        <v>27.044025157232703</v>
      </c>
      <c r="GG20" s="7" t="str">
        <f t="shared" si="116"/>
        <v>–</v>
      </c>
      <c r="GH20" s="52">
        <f t="shared" si="602"/>
        <v>36.697247706422012</v>
      </c>
      <c r="GI20" s="46">
        <f>IF(SUM(B20,D20,F20,H20,J20,L20,N20,P20,R20,T20,V20,X20,Z20,AB20,AD20,AF20,AH20,AJ20,AL20,AN20,AP20,AR20,AT20,AV20,AX20,AZ20,BB20,BD20,BF20,BH20)&gt;0,AVERAGE(B20,D20,F20,H20,J20,L20,N20,P20,R20,T20,V20,X20,Z20,AB20,AD20,AF20,AH20,AJ20,AL20,AN20,AP20,AR20,AT20,AV20,AX20,AZ20,BB20,BD20,BF20,BH20),"?")</f>
        <v>13.418181818181818</v>
      </c>
      <c r="GJ20" s="8">
        <f>IF(SUM(C20,E20,G20,I20,K20,M20,O20,Q20,S20,U20,W20,Y20,AA20,AC20,AE20,AG20,AI20,AK20,AM20,AO20,AQ20,AS20,AU20,AW20,AY20,BA20,BC20,BE20,BG20,BI20)&gt;0,AVERAGE(C20,E20,G20,I20,K20,M20,O20,Q20,S20,U20,W20,Y20,AA20,AC20,AE20,AG20,AI20,AK20,AM20,AO20,AQ20,AS20,AU20,AW20,AY20,BA20,BC20,BE20,BG20,BI20),"?")</f>
        <v>31.96131158997024</v>
      </c>
      <c r="GK20" s="5">
        <f>IF(COUNT(B20,D20,F20,H20,J20,L20,N20,P20,R20,T20,V20,X20,Z20,AB20,AD20,AF20,AH20,AJ20,AL20,AN20,AP20,AR20,AT20,AV20,AX20,AZ20,BB20,BD20,BF20,BH20)&gt;1,STDEV(B20,D20,F20,H20,J20,L20,N20,P20,R20,T20,V20,X20,Z20,AB20,AD20,AF20,AH20,AJ20,AL20,AN20,AP20,AR20,AT20,AV20,AX20,AZ20,BB20,BD20,BF20,BH20),"?")</f>
        <v>2.5091106718589384</v>
      </c>
      <c r="GL20" s="9">
        <f>IF(COUNT(C20,E20,G20,I20,K20,M20,O20,Q20,S20,U20,W20,Y20,AA20,AC20,AE20,AG20,AI20,AK20,AM20,AO20,AQ20,AS20,AU20,AW20,AY20,BA20,BC20,BE20,BG20,BI20)&gt;1,STDEV(C20,E20,G20,I20,K20,M20,O20,Q20,S20,U20,W20,Y20,AA20,AC20,AE20,AG20,AI20,AK20,AM20,AO20,AQ20,AS20,AU20,AW20,AY20,BA20,BC20,BE20,BG20,BI20),"?")</f>
        <v>2.6449489296087871</v>
      </c>
      <c r="GM20" s="5" t="str">
        <f>IF(COUNT(B20)&gt;0,B20,"?")</f>
        <v>?</v>
      </c>
      <c r="GN20" s="7" t="str">
        <f>IF(COUNT(C20)&gt;0,C20,"?")</f>
        <v>?</v>
      </c>
    </row>
    <row r="21" spans="1:196" x14ac:dyDescent="0.2">
      <c r="A21" s="27" t="s">
        <v>27</v>
      </c>
      <c r="B21" s="108"/>
      <c r="C21" s="109" t="str">
        <f>IF(AND((B21&gt;0),(B$7&gt;0)),(B21/B$7*100),"")</f>
        <v/>
      </c>
      <c r="D21" s="17">
        <v>7.8</v>
      </c>
      <c r="E21" s="61">
        <f t="shared" si="648"/>
        <v>16.846652267818577</v>
      </c>
      <c r="F21" s="17"/>
      <c r="G21" s="61" t="str">
        <f t="shared" si="649"/>
        <v/>
      </c>
      <c r="H21" s="17">
        <v>7</v>
      </c>
      <c r="I21" s="61">
        <f t="shared" si="650"/>
        <v>13.80670611439842</v>
      </c>
      <c r="J21" s="17">
        <v>6.7</v>
      </c>
      <c r="K21" s="61">
        <f t="shared" si="651"/>
        <v>13.214990138067062</v>
      </c>
      <c r="L21" s="17">
        <v>7.6</v>
      </c>
      <c r="M21" s="61">
        <f t="shared" si="652"/>
        <v>16.344086021505376</v>
      </c>
      <c r="N21" s="17"/>
      <c r="O21" s="61" t="str">
        <f t="shared" si="653"/>
        <v/>
      </c>
      <c r="P21" s="17"/>
      <c r="Q21" s="61" t="str">
        <f t="shared" si="654"/>
        <v/>
      </c>
      <c r="R21" s="17"/>
      <c r="S21" s="61" t="str">
        <f t="shared" si="655"/>
        <v/>
      </c>
      <c r="T21" s="17"/>
      <c r="U21" s="61" t="str">
        <f t="shared" si="656"/>
        <v/>
      </c>
      <c r="V21" s="17"/>
      <c r="W21" s="61" t="str">
        <f t="shared" si="657"/>
        <v/>
      </c>
      <c r="X21" s="17"/>
      <c r="Y21" s="61" t="str">
        <f t="shared" si="658"/>
        <v/>
      </c>
      <c r="Z21" s="17"/>
      <c r="AA21" s="61" t="str">
        <f t="shared" si="659"/>
        <v/>
      </c>
      <c r="AB21" s="17"/>
      <c r="AC21" s="61" t="str">
        <f t="shared" si="660"/>
        <v/>
      </c>
      <c r="AD21" s="17">
        <v>5.9</v>
      </c>
      <c r="AE21" s="61">
        <f t="shared" si="661"/>
        <v>12.368972746331238</v>
      </c>
      <c r="AF21" s="17"/>
      <c r="AG21" s="61" t="str">
        <f t="shared" si="662"/>
        <v/>
      </c>
      <c r="AH21" s="17"/>
      <c r="AI21" s="61" t="str">
        <f t="shared" si="663"/>
        <v/>
      </c>
      <c r="AJ21" s="17"/>
      <c r="AK21" s="61" t="str">
        <f t="shared" si="664"/>
        <v/>
      </c>
      <c r="AL21" s="17"/>
      <c r="AM21" s="61" t="str">
        <f t="shared" si="665"/>
        <v/>
      </c>
      <c r="AN21" s="17"/>
      <c r="AO21" s="61" t="str">
        <f t="shared" si="666"/>
        <v/>
      </c>
      <c r="AP21" s="17"/>
      <c r="AQ21" s="61" t="str">
        <f t="shared" si="667"/>
        <v/>
      </c>
      <c r="AR21" s="17"/>
      <c r="AS21" s="61" t="str">
        <f t="shared" si="668"/>
        <v/>
      </c>
      <c r="AT21" s="17"/>
      <c r="AU21" s="61" t="str">
        <f t="shared" si="669"/>
        <v/>
      </c>
      <c r="AV21" s="17"/>
      <c r="AW21" s="61" t="str">
        <f t="shared" si="670"/>
        <v/>
      </c>
      <c r="AX21" s="17"/>
      <c r="AY21" s="61" t="str">
        <f t="shared" si="671"/>
        <v/>
      </c>
      <c r="AZ21" s="17"/>
      <c r="BA21" s="61" t="str">
        <f t="shared" si="672"/>
        <v/>
      </c>
      <c r="BB21" s="17"/>
      <c r="BC21" s="61" t="str">
        <f t="shared" si="673"/>
        <v/>
      </c>
      <c r="BD21" s="17"/>
      <c r="BE21" s="61" t="str">
        <f t="shared" si="674"/>
        <v/>
      </c>
      <c r="BF21" s="17"/>
      <c r="BG21" s="61" t="str">
        <f t="shared" si="675"/>
        <v/>
      </c>
      <c r="BH21" s="17"/>
      <c r="BI21" s="61" t="str">
        <f t="shared" si="676"/>
        <v/>
      </c>
      <c r="BJ21" s="17"/>
      <c r="BK21" s="61" t="str">
        <f t="shared" si="677"/>
        <v/>
      </c>
      <c r="BL21" s="17"/>
      <c r="BM21" s="61" t="str">
        <f t="shared" si="678"/>
        <v/>
      </c>
      <c r="BN21" s="17"/>
      <c r="BO21" s="61" t="str">
        <f t="shared" si="679"/>
        <v/>
      </c>
      <c r="BP21" s="17"/>
      <c r="BQ21" s="61" t="str">
        <f t="shared" si="680"/>
        <v/>
      </c>
      <c r="BR21" s="17"/>
      <c r="BS21" s="61" t="str">
        <f t="shared" si="681"/>
        <v/>
      </c>
      <c r="BT21" s="17"/>
      <c r="BU21" s="61" t="str">
        <f t="shared" si="682"/>
        <v/>
      </c>
      <c r="BV21" s="17"/>
      <c r="BW21" s="61" t="str">
        <f t="shared" si="683"/>
        <v/>
      </c>
      <c r="BX21" s="17"/>
      <c r="BY21" s="61" t="str">
        <f t="shared" si="684"/>
        <v/>
      </c>
      <c r="BZ21" s="17"/>
      <c r="CA21" s="61" t="str">
        <f t="shared" si="685"/>
        <v/>
      </c>
      <c r="CB21" s="17"/>
      <c r="CC21" s="61" t="str">
        <f t="shared" si="686"/>
        <v/>
      </c>
      <c r="CD21" s="17"/>
      <c r="CE21" s="61" t="str">
        <f t="shared" si="687"/>
        <v/>
      </c>
      <c r="CF21" s="17"/>
      <c r="CG21" s="61" t="str">
        <f t="shared" si="688"/>
        <v/>
      </c>
      <c r="CH21" s="17"/>
      <c r="CI21" s="61" t="str">
        <f t="shared" si="689"/>
        <v/>
      </c>
      <c r="CJ21" s="17"/>
      <c r="CK21" s="61" t="str">
        <f t="shared" si="690"/>
        <v/>
      </c>
      <c r="CL21" s="17"/>
      <c r="CM21" s="61" t="str">
        <f t="shared" si="691"/>
        <v/>
      </c>
      <c r="CN21" s="17"/>
      <c r="CO21" s="61" t="str">
        <f t="shared" si="692"/>
        <v/>
      </c>
      <c r="CP21" s="17"/>
      <c r="CQ21" s="61" t="str">
        <f t="shared" si="693"/>
        <v/>
      </c>
      <c r="CR21" s="17"/>
      <c r="CS21" s="61" t="str">
        <f t="shared" si="694"/>
        <v/>
      </c>
      <c r="CT21" s="17"/>
      <c r="CU21" s="61" t="str">
        <f t="shared" si="695"/>
        <v/>
      </c>
      <c r="CV21" s="17"/>
      <c r="CW21" s="61" t="str">
        <f t="shared" si="696"/>
        <v/>
      </c>
      <c r="CX21" s="17"/>
      <c r="CY21" s="61" t="str">
        <f t="shared" si="697"/>
        <v/>
      </c>
      <c r="CZ21" s="17"/>
      <c r="DA21" s="61" t="str">
        <f t="shared" si="698"/>
        <v/>
      </c>
      <c r="DB21" s="17"/>
      <c r="DC21" s="61" t="str">
        <f t="shared" si="699"/>
        <v/>
      </c>
      <c r="DD21" s="17"/>
      <c r="DE21" s="61" t="str">
        <f t="shared" si="700"/>
        <v/>
      </c>
      <c r="DF21" s="17"/>
      <c r="DG21" s="61" t="str">
        <f t="shared" si="701"/>
        <v/>
      </c>
      <c r="DH21" s="17"/>
      <c r="DI21" s="61" t="str">
        <f t="shared" si="702"/>
        <v/>
      </c>
      <c r="DJ21" s="17"/>
      <c r="DK21" s="61" t="str">
        <f t="shared" si="703"/>
        <v/>
      </c>
      <c r="DL21" s="17"/>
      <c r="DM21" s="61" t="str">
        <f t="shared" si="704"/>
        <v/>
      </c>
      <c r="DN21" s="17"/>
      <c r="DO21" s="61" t="str">
        <f t="shared" si="705"/>
        <v/>
      </c>
      <c r="DP21" s="17"/>
      <c r="DQ21" s="61" t="str">
        <f t="shared" si="706"/>
        <v/>
      </c>
      <c r="DR21" s="17"/>
      <c r="DS21" s="61" t="str">
        <f t="shared" si="707"/>
        <v/>
      </c>
      <c r="DT21" s="17"/>
      <c r="DU21" s="61" t="str">
        <f t="shared" si="708"/>
        <v/>
      </c>
      <c r="DV21" s="17"/>
      <c r="DW21" s="61" t="str">
        <f t="shared" si="709"/>
        <v/>
      </c>
      <c r="DX21" s="17"/>
      <c r="DY21" s="61" t="str">
        <f t="shared" si="710"/>
        <v/>
      </c>
      <c r="DZ21" s="17"/>
      <c r="EA21" s="61" t="str">
        <f t="shared" si="711"/>
        <v/>
      </c>
      <c r="EB21" s="17"/>
      <c r="EC21" s="61" t="str">
        <f t="shared" si="712"/>
        <v/>
      </c>
      <c r="ED21" s="17"/>
      <c r="EE21" s="61" t="str">
        <f t="shared" si="713"/>
        <v/>
      </c>
      <c r="EF21" s="17"/>
      <c r="EG21" s="61" t="str">
        <f t="shared" si="714"/>
        <v/>
      </c>
      <c r="EH21" s="17"/>
      <c r="EI21" s="61" t="str">
        <f t="shared" si="715"/>
        <v/>
      </c>
      <c r="EJ21" s="17"/>
      <c r="EK21" s="61" t="str">
        <f t="shared" si="716"/>
        <v/>
      </c>
      <c r="EL21" s="17"/>
      <c r="EM21" s="61" t="str">
        <f t="shared" si="717"/>
        <v/>
      </c>
      <c r="EN21" s="17"/>
      <c r="EO21" s="61" t="str">
        <f t="shared" si="718"/>
        <v/>
      </c>
      <c r="EP21" s="17"/>
      <c r="EQ21" s="61" t="str">
        <f t="shared" si="719"/>
        <v/>
      </c>
      <c r="ER21" s="17"/>
      <c r="ES21" s="61" t="str">
        <f t="shared" si="720"/>
        <v/>
      </c>
      <c r="ET21" s="17"/>
      <c r="EU21" s="61" t="str">
        <f t="shared" si="721"/>
        <v/>
      </c>
      <c r="EV21" s="17"/>
      <c r="EW21" s="61" t="str">
        <f t="shared" si="722"/>
        <v/>
      </c>
      <c r="EX21" s="17"/>
      <c r="EY21" s="61" t="str">
        <f t="shared" si="723"/>
        <v/>
      </c>
      <c r="EZ21" s="17"/>
      <c r="FA21" s="61" t="str">
        <f t="shared" si="724"/>
        <v/>
      </c>
      <c r="FB21" s="17"/>
      <c r="FC21" s="61" t="str">
        <f t="shared" si="725"/>
        <v/>
      </c>
      <c r="FD21" s="17"/>
      <c r="FE21" s="61" t="str">
        <f t="shared" si="726"/>
        <v/>
      </c>
      <c r="FF21" s="17"/>
      <c r="FG21" s="61" t="str">
        <f t="shared" si="727"/>
        <v/>
      </c>
      <c r="FH21" s="17"/>
      <c r="FI21" s="61" t="str">
        <f t="shared" si="728"/>
        <v/>
      </c>
      <c r="FJ21" s="17"/>
      <c r="FK21" s="61" t="str">
        <f t="shared" si="729"/>
        <v/>
      </c>
      <c r="FL21" s="17"/>
      <c r="FM21" s="61" t="str">
        <f t="shared" si="730"/>
        <v/>
      </c>
      <c r="FN21" s="17"/>
      <c r="FO21" s="61" t="str">
        <f t="shared" si="731"/>
        <v/>
      </c>
      <c r="FP21" s="17"/>
      <c r="FQ21" s="61" t="str">
        <f t="shared" si="732"/>
        <v/>
      </c>
      <c r="FR21" s="133"/>
      <c r="FS21" s="133"/>
      <c r="FT21" s="133"/>
      <c r="FU21" s="133"/>
      <c r="FV21" s="133"/>
      <c r="FW21" s="133"/>
      <c r="FX21" s="133"/>
      <c r="FY21" s="133"/>
      <c r="GA21" s="18" t="str">
        <f t="shared" si="56"/>
        <v xml:space="preserve">     Internal spur</v>
      </c>
      <c r="GB21" s="38">
        <f t="shared" si="598"/>
        <v>5</v>
      </c>
      <c r="GC21" s="4">
        <f t="shared" si="599"/>
        <v>5.9</v>
      </c>
      <c r="GD21" s="5" t="str">
        <f t="shared" si="115"/>
        <v>–</v>
      </c>
      <c r="GE21" s="6">
        <f t="shared" si="600"/>
        <v>7.8</v>
      </c>
      <c r="GF21" s="51">
        <f t="shared" si="601"/>
        <v>12.368972746331238</v>
      </c>
      <c r="GG21" s="7" t="str">
        <f t="shared" si="116"/>
        <v>–</v>
      </c>
      <c r="GH21" s="52">
        <f t="shared" si="602"/>
        <v>16.846652267818577</v>
      </c>
      <c r="GI21" s="46">
        <f>IF(SUM(B21,D21,F21,H21,J21,L21,N21,P21,R21,T21,V21,X21,Z21,AB21,AD21,AF21,AH21,AJ21,AL21,AN21,AP21,AR21,AT21,AV21,AX21,AZ21,BB21,BD21,BF21,BH21)&gt;0,AVERAGE(B21,D21,F21,H21,J21,L21,N21,P21,R21,T21,V21,X21,Z21,AB21,AD21,AF21,AH21,AJ21,AL21,AN21,AP21,AR21,AT21,AV21,AX21,AZ21,BB21,BD21,BF21,BH21),"?")</f>
        <v>7</v>
      </c>
      <c r="GJ21" s="8">
        <f>IF(SUM(C21,E21,G21,I21,K21,M21,O21,Q21,S21,U21,W21,Y21,AA21,AC21,AE21,AG21,AI21,AK21,AM21,AO21,AQ21,AS21,AU21,AW21,AY21,BA21,BC21,BE21,BG21,BI21)&gt;0,AVERAGE(C21,E21,G21,I21,K21,M21,O21,Q21,S21,U21,W21,Y21,AA21,AC21,AE21,AG21,AI21,AK21,AM21,AO21,AQ21,AS21,AU21,AW21,AY21,BA21,BC21,BE21,BG21,BI21),"?")</f>
        <v>14.516281457624135</v>
      </c>
      <c r="GK21" s="5">
        <f>IF(COUNT(B21,D21,F21,H21,J21,L21,N21,P21,R21,T21,V21,X21,Z21,AB21,AD21,AF21,AH21,AJ21,AL21,AN21,AP21,AR21,AT21,AV21,AX21,AZ21,BB21,BD21,BF21,BH21)&gt;1,STDEV(B21,D21,F21,H21,J21,L21,N21,P21,R21,T21,V21,X21,Z21,AB21,AD21,AF21,AH21,AJ21,AL21,AN21,AP21,AR21,AT21,AV21,AX21,AZ21,BB21,BD21,BF21,BH21),"?")</f>
        <v>0.75828754440515478</v>
      </c>
      <c r="GL21" s="9">
        <f>IF(COUNT(C21,E21,G21,I21,K21,M21,O21,Q21,S21,U21,W21,Y21,AA21,AC21,AE21,AG21,AI21,AK21,AM21,AO21,AQ21,AS21,AU21,AW21,AY21,BA21,BC21,BE21,BG21,BI21)&gt;1,STDEV(C21,E21,G21,I21,K21,M21,O21,Q21,S21,U21,W21,Y21,AA21,AC21,AE21,AG21,AI21,AK21,AM21,AO21,AQ21,AS21,AU21,AW21,AY21,BA21,BC21,BE21,BG21,BI21),"?")</f>
        <v>1.9735303775476931</v>
      </c>
      <c r="GM21" s="5" t="str">
        <f>IF(COUNT(B21)&gt;0,B21,"?")</f>
        <v>?</v>
      </c>
      <c r="GN21" s="7" t="str">
        <f>IF(COUNT(C21)&gt;0,C21,"?")</f>
        <v>?</v>
      </c>
    </row>
    <row r="22" spans="1:196" x14ac:dyDescent="0.2">
      <c r="A22" s="27" t="s">
        <v>79</v>
      </c>
      <c r="B22" s="110" t="str">
        <f>IF(AND((B20&gt;0),(B19&gt;0)),(B20/B19),"")</f>
        <v/>
      </c>
      <c r="C22" s="109" t="s">
        <v>5</v>
      </c>
      <c r="D22" s="71">
        <f t="shared" ref="D22" si="733">IF(AND((D20&gt;0),(D19&gt;0)),(D20/D19),"")</f>
        <v>0.68599033816425115</v>
      </c>
      <c r="E22" s="61" t="s">
        <v>5</v>
      </c>
      <c r="F22" s="71">
        <f t="shared" ref="F22" si="734">IF(AND((F20&gt;0),(F19&gt;0)),(F20/F19),"")</f>
        <v>0.77669902912621358</v>
      </c>
      <c r="G22" s="61" t="s">
        <v>5</v>
      </c>
      <c r="H22" s="71">
        <f t="shared" ref="H22" si="735">IF(AND((H20&gt;0),(H19&gt;0)),(H20/H19),"")</f>
        <v>0.68055555555555547</v>
      </c>
      <c r="I22" s="61" t="s">
        <v>5</v>
      </c>
      <c r="J22" s="71">
        <f t="shared" ref="J22" si="736">IF(AND((J20&gt;0),(J19&gt;0)),(J20/J19),"")</f>
        <v>0.82089552238805963</v>
      </c>
      <c r="K22" s="61" t="s">
        <v>5</v>
      </c>
      <c r="L22" s="71">
        <f t="shared" ref="L22" si="737">IF(AND((L20&gt;0),(L19&gt;0)),(L20/L19),"")</f>
        <v>0.70506912442396319</v>
      </c>
      <c r="M22" s="61" t="s">
        <v>5</v>
      </c>
      <c r="N22" s="71" t="str">
        <f t="shared" ref="N22" si="738">IF(AND((N20&gt;0),(N19&gt;0)),(N20/N19),"")</f>
        <v/>
      </c>
      <c r="O22" s="61" t="s">
        <v>5</v>
      </c>
      <c r="P22" s="71">
        <f t="shared" ref="P22" si="739">IF(AND((P20&gt;0),(P19&gt;0)),(P20/P19),"")</f>
        <v>0.69230769230769229</v>
      </c>
      <c r="Q22" s="61" t="s">
        <v>5</v>
      </c>
      <c r="R22" s="71" t="str">
        <f t="shared" ref="R22" si="740">IF(AND((R20&gt;0),(R19&gt;0)),(R20/R19),"")</f>
        <v/>
      </c>
      <c r="S22" s="61" t="s">
        <v>5</v>
      </c>
      <c r="T22" s="71" t="str">
        <f t="shared" ref="T22" si="741">IF(AND((T20&gt;0),(T19&gt;0)),(T20/T19),"")</f>
        <v/>
      </c>
      <c r="U22" s="61" t="s">
        <v>5</v>
      </c>
      <c r="V22" s="71" t="str">
        <f t="shared" ref="V22" si="742">IF(AND((V20&gt;0),(V19&gt;0)),(V20/V19),"")</f>
        <v/>
      </c>
      <c r="W22" s="61" t="s">
        <v>5</v>
      </c>
      <c r="X22" s="71">
        <f t="shared" ref="X22" si="743">IF(AND((X20&gt;0),(X19&gt;0)),(X20/X19),"")</f>
        <v>0.75163398692810457</v>
      </c>
      <c r="Y22" s="61" t="s">
        <v>5</v>
      </c>
      <c r="Z22" s="71">
        <f t="shared" ref="Z22" si="744">IF(AND((Z20&gt;0),(Z19&gt;0)),(Z20/Z19),"")</f>
        <v>0.72077922077922074</v>
      </c>
      <c r="AA22" s="61" t="s">
        <v>5</v>
      </c>
      <c r="AB22" s="71">
        <f t="shared" ref="AB22" si="745">IF(AND((AB20&gt;0),(AB19&gt;0)),(AB20/AB19),"")</f>
        <v>0.71779141104294475</v>
      </c>
      <c r="AC22" s="61" t="s">
        <v>5</v>
      </c>
      <c r="AD22" s="71">
        <f t="shared" ref="AD22" si="746">IF(AND((AD20&gt;0),(AD19&gt;0)),(AD20/AD19),"")</f>
        <v>0.83225806451612905</v>
      </c>
      <c r="AE22" s="61" t="s">
        <v>5</v>
      </c>
      <c r="AF22" s="71">
        <f>IF(AND((AF20&gt;0),(AF19&gt;0)),(AF20/AF19),"")</f>
        <v>0.71186440677966101</v>
      </c>
      <c r="AG22" s="61" t="s">
        <v>5</v>
      </c>
      <c r="AH22" s="71" t="str">
        <f t="shared" ref="AH22" si="747">IF(AND((AH20&gt;0),(AH19&gt;0)),(AH20/AH19),"")</f>
        <v/>
      </c>
      <c r="AI22" s="61" t="s">
        <v>5</v>
      </c>
      <c r="AJ22" s="71" t="str">
        <f t="shared" ref="AJ22" si="748">IF(AND((AJ20&gt;0),(AJ19&gt;0)),(AJ20/AJ19),"")</f>
        <v/>
      </c>
      <c r="AK22" s="61" t="s">
        <v>5</v>
      </c>
      <c r="AL22" s="71" t="str">
        <f t="shared" ref="AL22" si="749">IF(AND((AL20&gt;0),(AL19&gt;0)),(AL20/AL19),"")</f>
        <v/>
      </c>
      <c r="AM22" s="61" t="s">
        <v>5</v>
      </c>
      <c r="AN22" s="71" t="str">
        <f t="shared" ref="AN22" si="750">IF(AND((AN20&gt;0),(AN19&gt;0)),(AN20/AN19),"")</f>
        <v/>
      </c>
      <c r="AO22" s="61" t="s">
        <v>5</v>
      </c>
      <c r="AP22" s="71" t="str">
        <f t="shared" ref="AP22" si="751">IF(AND((AP20&gt;0),(AP19&gt;0)),(AP20/AP19),"")</f>
        <v/>
      </c>
      <c r="AQ22" s="61" t="s">
        <v>5</v>
      </c>
      <c r="AR22" s="71" t="str">
        <f t="shared" ref="AR22" si="752">IF(AND((AR20&gt;0),(AR19&gt;0)),(AR20/AR19),"")</f>
        <v/>
      </c>
      <c r="AS22" s="61" t="s">
        <v>5</v>
      </c>
      <c r="AT22" s="71" t="str">
        <f t="shared" ref="AT22" si="753">IF(AND((AT20&gt;0),(AT19&gt;0)),(AT20/AT19),"")</f>
        <v/>
      </c>
      <c r="AU22" s="61" t="s">
        <v>5</v>
      </c>
      <c r="AV22" s="71" t="str">
        <f t="shared" ref="AV22" si="754">IF(AND((AV20&gt;0),(AV19&gt;0)),(AV20/AV19),"")</f>
        <v/>
      </c>
      <c r="AW22" s="61" t="s">
        <v>5</v>
      </c>
      <c r="AX22" s="71" t="str">
        <f t="shared" ref="AX22" si="755">IF(AND((AX20&gt;0),(AX19&gt;0)),(AX20/AX19),"")</f>
        <v/>
      </c>
      <c r="AY22" s="61" t="s">
        <v>5</v>
      </c>
      <c r="AZ22" s="71" t="str">
        <f t="shared" ref="AZ22" si="756">IF(AND((AZ20&gt;0),(AZ19&gt;0)),(AZ20/AZ19),"")</f>
        <v/>
      </c>
      <c r="BA22" s="61" t="s">
        <v>5</v>
      </c>
      <c r="BB22" s="71" t="str">
        <f t="shared" ref="BB22" si="757">IF(AND((BB20&gt;0),(BB19&gt;0)),(BB20/BB19),"")</f>
        <v/>
      </c>
      <c r="BC22" s="61" t="s">
        <v>5</v>
      </c>
      <c r="BD22" s="71" t="str">
        <f t="shared" ref="BD22" si="758">IF(AND((BD20&gt;0),(BD19&gt;0)),(BD20/BD19),"")</f>
        <v/>
      </c>
      <c r="BE22" s="61" t="s">
        <v>5</v>
      </c>
      <c r="BF22" s="71" t="str">
        <f t="shared" ref="BF22" si="759">IF(AND((BF20&gt;0),(BF19&gt;0)),(BF20/BF19),"")</f>
        <v/>
      </c>
      <c r="BG22" s="61" t="s">
        <v>5</v>
      </c>
      <c r="BH22" s="71" t="str">
        <f t="shared" ref="BH22" si="760">IF(AND((BH20&gt;0),(BH19&gt;0)),(BH20/BH19),"")</f>
        <v/>
      </c>
      <c r="BI22" s="61" t="s">
        <v>5</v>
      </c>
      <c r="BJ22" s="71" t="str">
        <f t="shared" ref="BJ22:DN22" si="761">IF(AND((BJ20&gt;0),(BJ19&gt;0)),(BJ20/BJ19),"")</f>
        <v/>
      </c>
      <c r="BK22" s="61" t="s">
        <v>5</v>
      </c>
      <c r="BL22" s="71" t="str">
        <f t="shared" ref="BL22:DP22" si="762">IF(AND((BL20&gt;0),(BL19&gt;0)),(BL20/BL19),"")</f>
        <v/>
      </c>
      <c r="BM22" s="61" t="s">
        <v>5</v>
      </c>
      <c r="BN22" s="71" t="str">
        <f t="shared" ref="BN22:DR22" si="763">IF(AND((BN20&gt;0),(BN19&gt;0)),(BN20/BN19),"")</f>
        <v/>
      </c>
      <c r="BO22" s="61" t="s">
        <v>5</v>
      </c>
      <c r="BP22" s="71" t="str">
        <f t="shared" ref="BP22:DT22" si="764">IF(AND((BP20&gt;0),(BP19&gt;0)),(BP20/BP19),"")</f>
        <v/>
      </c>
      <c r="BQ22" s="61" t="s">
        <v>5</v>
      </c>
      <c r="BR22" s="71" t="str">
        <f t="shared" ref="BR22:DV22" si="765">IF(AND((BR20&gt;0),(BR19&gt;0)),(BR20/BR19),"")</f>
        <v/>
      </c>
      <c r="BS22" s="61" t="s">
        <v>5</v>
      </c>
      <c r="BT22" s="71" t="str">
        <f t="shared" ref="BT22:DX22" si="766">IF(AND((BT20&gt;0),(BT19&gt;0)),(BT20/BT19),"")</f>
        <v/>
      </c>
      <c r="BU22" s="61" t="s">
        <v>5</v>
      </c>
      <c r="BV22" s="71" t="str">
        <f t="shared" ref="BV22:DZ22" si="767">IF(AND((BV20&gt;0),(BV19&gt;0)),(BV20/BV19),"")</f>
        <v/>
      </c>
      <c r="BW22" s="61" t="s">
        <v>5</v>
      </c>
      <c r="BX22" s="71" t="str">
        <f t="shared" si="761"/>
        <v/>
      </c>
      <c r="BY22" s="61" t="s">
        <v>5</v>
      </c>
      <c r="BZ22" s="71" t="str">
        <f t="shared" si="762"/>
        <v/>
      </c>
      <c r="CA22" s="61" t="s">
        <v>5</v>
      </c>
      <c r="CB22" s="71" t="str">
        <f t="shared" si="763"/>
        <v/>
      </c>
      <c r="CC22" s="61" t="s">
        <v>5</v>
      </c>
      <c r="CD22" s="71" t="str">
        <f t="shared" si="764"/>
        <v/>
      </c>
      <c r="CE22" s="61" t="s">
        <v>5</v>
      </c>
      <c r="CF22" s="71" t="str">
        <f t="shared" si="765"/>
        <v/>
      </c>
      <c r="CG22" s="61" t="s">
        <v>5</v>
      </c>
      <c r="CH22" s="71" t="str">
        <f t="shared" si="766"/>
        <v/>
      </c>
      <c r="CI22" s="61" t="s">
        <v>5</v>
      </c>
      <c r="CJ22" s="71" t="str">
        <f t="shared" si="767"/>
        <v/>
      </c>
      <c r="CK22" s="61" t="s">
        <v>5</v>
      </c>
      <c r="CL22" s="71" t="str">
        <f t="shared" si="761"/>
        <v/>
      </c>
      <c r="CM22" s="61" t="s">
        <v>5</v>
      </c>
      <c r="CN22" s="71" t="str">
        <f t="shared" si="762"/>
        <v/>
      </c>
      <c r="CO22" s="61" t="s">
        <v>5</v>
      </c>
      <c r="CP22" s="71" t="str">
        <f t="shared" si="763"/>
        <v/>
      </c>
      <c r="CQ22" s="61" t="s">
        <v>5</v>
      </c>
      <c r="CR22" s="71" t="str">
        <f t="shared" si="764"/>
        <v/>
      </c>
      <c r="CS22" s="61" t="s">
        <v>5</v>
      </c>
      <c r="CT22" s="71" t="str">
        <f t="shared" si="765"/>
        <v/>
      </c>
      <c r="CU22" s="61" t="s">
        <v>5</v>
      </c>
      <c r="CV22" s="71" t="str">
        <f t="shared" si="766"/>
        <v/>
      </c>
      <c r="CW22" s="61" t="s">
        <v>5</v>
      </c>
      <c r="CX22" s="71" t="str">
        <f t="shared" si="767"/>
        <v/>
      </c>
      <c r="CY22" s="61" t="s">
        <v>5</v>
      </c>
      <c r="CZ22" s="71" t="str">
        <f t="shared" si="761"/>
        <v/>
      </c>
      <c r="DA22" s="61" t="s">
        <v>5</v>
      </c>
      <c r="DB22" s="71" t="str">
        <f t="shared" si="762"/>
        <v/>
      </c>
      <c r="DC22" s="61" t="s">
        <v>5</v>
      </c>
      <c r="DD22" s="71" t="str">
        <f t="shared" si="763"/>
        <v/>
      </c>
      <c r="DE22" s="61" t="s">
        <v>5</v>
      </c>
      <c r="DF22" s="71" t="str">
        <f t="shared" si="764"/>
        <v/>
      </c>
      <c r="DG22" s="61" t="s">
        <v>5</v>
      </c>
      <c r="DH22" s="71" t="str">
        <f t="shared" si="765"/>
        <v/>
      </c>
      <c r="DI22" s="61" t="s">
        <v>5</v>
      </c>
      <c r="DJ22" s="71" t="str">
        <f t="shared" si="766"/>
        <v/>
      </c>
      <c r="DK22" s="61" t="s">
        <v>5</v>
      </c>
      <c r="DL22" s="71" t="str">
        <f t="shared" si="767"/>
        <v/>
      </c>
      <c r="DM22" s="61" t="s">
        <v>5</v>
      </c>
      <c r="DN22" s="71" t="str">
        <f t="shared" si="761"/>
        <v/>
      </c>
      <c r="DO22" s="61" t="s">
        <v>5</v>
      </c>
      <c r="DP22" s="71" t="str">
        <f t="shared" si="762"/>
        <v/>
      </c>
      <c r="DQ22" s="61" t="s">
        <v>5</v>
      </c>
      <c r="DR22" s="71" t="str">
        <f t="shared" si="763"/>
        <v/>
      </c>
      <c r="DS22" s="61" t="s">
        <v>5</v>
      </c>
      <c r="DT22" s="71" t="str">
        <f t="shared" si="764"/>
        <v/>
      </c>
      <c r="DU22" s="61" t="s">
        <v>5</v>
      </c>
      <c r="DV22" s="71" t="str">
        <f t="shared" si="765"/>
        <v/>
      </c>
      <c r="DW22" s="61" t="s">
        <v>5</v>
      </c>
      <c r="DX22" s="71" t="str">
        <f t="shared" si="766"/>
        <v/>
      </c>
      <c r="DY22" s="61" t="s">
        <v>5</v>
      </c>
      <c r="DZ22" s="71" t="str">
        <f t="shared" si="767"/>
        <v/>
      </c>
      <c r="EA22" s="61" t="s">
        <v>5</v>
      </c>
      <c r="EB22" s="71" t="str">
        <f t="shared" ref="EB22:FD22" si="768">IF(AND((EB20&gt;0),(EB19&gt;0)),(EB20/EB19),"")</f>
        <v/>
      </c>
      <c r="EC22" s="61" t="s">
        <v>5</v>
      </c>
      <c r="ED22" s="71" t="str">
        <f t="shared" ref="ED22:FF22" si="769">IF(AND((ED20&gt;0),(ED19&gt;0)),(ED20/ED19),"")</f>
        <v/>
      </c>
      <c r="EE22" s="61" t="s">
        <v>5</v>
      </c>
      <c r="EF22" s="71" t="str">
        <f t="shared" ref="EF22:FH22" si="770">IF(AND((EF20&gt;0),(EF19&gt;0)),(EF20/EF19),"")</f>
        <v/>
      </c>
      <c r="EG22" s="61" t="s">
        <v>5</v>
      </c>
      <c r="EH22" s="71" t="str">
        <f t="shared" ref="EH22:FJ22" si="771">IF(AND((EH20&gt;0),(EH19&gt;0)),(EH20/EH19),"")</f>
        <v/>
      </c>
      <c r="EI22" s="61" t="s">
        <v>5</v>
      </c>
      <c r="EJ22" s="71" t="str">
        <f t="shared" ref="EJ22:FL22" si="772">IF(AND((EJ20&gt;0),(EJ19&gt;0)),(EJ20/EJ19),"")</f>
        <v/>
      </c>
      <c r="EK22" s="61" t="s">
        <v>5</v>
      </c>
      <c r="EL22" s="71" t="str">
        <f t="shared" ref="EL22:FN22" si="773">IF(AND((EL20&gt;0),(EL19&gt;0)),(EL20/EL19),"")</f>
        <v/>
      </c>
      <c r="EM22" s="61" t="s">
        <v>5</v>
      </c>
      <c r="EN22" s="71" t="str">
        <f t="shared" ref="EN22:FP22" si="774">IF(AND((EN20&gt;0),(EN19&gt;0)),(EN20/EN19),"")</f>
        <v/>
      </c>
      <c r="EO22" s="61" t="s">
        <v>5</v>
      </c>
      <c r="EP22" s="71" t="str">
        <f t="shared" si="768"/>
        <v/>
      </c>
      <c r="EQ22" s="61" t="s">
        <v>5</v>
      </c>
      <c r="ER22" s="71" t="str">
        <f t="shared" si="769"/>
        <v/>
      </c>
      <c r="ES22" s="61" t="s">
        <v>5</v>
      </c>
      <c r="ET22" s="71" t="str">
        <f t="shared" si="770"/>
        <v/>
      </c>
      <c r="EU22" s="61" t="s">
        <v>5</v>
      </c>
      <c r="EV22" s="71" t="str">
        <f t="shared" si="771"/>
        <v/>
      </c>
      <c r="EW22" s="61" t="s">
        <v>5</v>
      </c>
      <c r="EX22" s="71" t="str">
        <f t="shared" si="772"/>
        <v/>
      </c>
      <c r="EY22" s="61" t="s">
        <v>5</v>
      </c>
      <c r="EZ22" s="71" t="str">
        <f t="shared" si="773"/>
        <v/>
      </c>
      <c r="FA22" s="61" t="s">
        <v>5</v>
      </c>
      <c r="FB22" s="71" t="str">
        <f t="shared" si="774"/>
        <v/>
      </c>
      <c r="FC22" s="61" t="s">
        <v>5</v>
      </c>
      <c r="FD22" s="71" t="str">
        <f t="shared" si="768"/>
        <v/>
      </c>
      <c r="FE22" s="61" t="s">
        <v>5</v>
      </c>
      <c r="FF22" s="71" t="str">
        <f t="shared" si="769"/>
        <v/>
      </c>
      <c r="FG22" s="61" t="s">
        <v>5</v>
      </c>
      <c r="FH22" s="71" t="str">
        <f t="shared" si="770"/>
        <v/>
      </c>
      <c r="FI22" s="61" t="s">
        <v>5</v>
      </c>
      <c r="FJ22" s="71" t="str">
        <f t="shared" si="771"/>
        <v/>
      </c>
      <c r="FK22" s="61" t="s">
        <v>5</v>
      </c>
      <c r="FL22" s="71" t="str">
        <f t="shared" si="772"/>
        <v/>
      </c>
      <c r="FM22" s="61" t="s">
        <v>5</v>
      </c>
      <c r="FN22" s="71" t="str">
        <f t="shared" si="773"/>
        <v/>
      </c>
      <c r="FO22" s="61" t="s">
        <v>5</v>
      </c>
      <c r="FP22" s="71" t="str">
        <f t="shared" si="774"/>
        <v/>
      </c>
      <c r="FQ22" s="61" t="s">
        <v>5</v>
      </c>
      <c r="FR22" s="133"/>
      <c r="FS22" s="133"/>
      <c r="FT22" s="133"/>
      <c r="FU22" s="133"/>
      <c r="FV22" s="133"/>
      <c r="FW22" s="133"/>
      <c r="FX22" s="133"/>
      <c r="FY22" s="133"/>
      <c r="GA22" s="18" t="str">
        <f t="shared" si="56"/>
        <v xml:space="preserve">     Internal branches length ratio</v>
      </c>
      <c r="GB22" s="11">
        <f t="shared" si="598"/>
        <v>11</v>
      </c>
      <c r="GC22" s="24">
        <f t="shared" si="599"/>
        <v>0.68055555555555547</v>
      </c>
      <c r="GD22" s="25" t="str">
        <f t="shared" si="115"/>
        <v>–</v>
      </c>
      <c r="GE22" s="26">
        <f t="shared" si="600"/>
        <v>0.83225806451612905</v>
      </c>
      <c r="GF22" s="116" t="str">
        <f t="shared" si="601"/>
        <v/>
      </c>
      <c r="GG22" s="117" t="s">
        <v>5</v>
      </c>
      <c r="GH22" s="118" t="str">
        <f t="shared" si="602"/>
        <v/>
      </c>
      <c r="GI22" s="53">
        <f>IF(SUM(B22,D22,F22,H22,J22,L22,N22,P22,R22,T22,V22,X22,Z22,AB22,AD22,AF22,AH22,AJ22,AL22,AN22,AP22,AR22,AT22,AV22,AX22,AZ22,BB22,BD22,BF22,BH22)&gt;0,AVERAGE(B22,D22,F22,H22,J22,L22,N22,P22,R22,T22,V22,X22,Z22,AB22,AD22,AF22,AH22,AJ22,AL22,AN22,AP22,AR22,AT22,AV22,AX22,AZ22,BB22,BD22,BF22,BH22),"?")</f>
        <v>0.73598585018289053</v>
      </c>
      <c r="GJ22" s="119" t="s">
        <v>5</v>
      </c>
      <c r="GK22" s="25">
        <f>IF(COUNT(B22,D22,F22,H22,J22,L22,N22,P22,R22,T22,V22,X22,Z22,AB22,AD22,AF22,AH22,AJ22,AL22,AN22,AP22,AR22,AT22,AV22,AX22,AZ22,BB22,BD22,BF22,BH22)&gt;1,STDEV(B22,D22,F22,H22,J22,L22,N22,P22,R22,T22,V22,X22,Z22,AB22,AD22,AF22,AH22,AJ22,AL22,AN22,AP22,AR22,AT22,AV22,AX22,AZ22,BB22,BD22,BF22,BH22),"?")</f>
        <v>5.2877439637975795E-2</v>
      </c>
      <c r="GL22" s="120" t="s">
        <v>5</v>
      </c>
      <c r="GM22" s="25" t="str">
        <f>IF(COUNT(B22)&gt;0,B22,"?")</f>
        <v>?</v>
      </c>
      <c r="GN22" s="117" t="s">
        <v>5</v>
      </c>
    </row>
    <row r="23" spans="1:196" x14ac:dyDescent="0.2">
      <c r="A23" s="16" t="s">
        <v>98</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J23" s="62"/>
      <c r="BK23" s="62"/>
      <c r="BL23" s="62"/>
      <c r="BM23" s="62"/>
      <c r="BN23" s="62"/>
      <c r="BO23" s="62"/>
      <c r="BP23" s="62"/>
      <c r="BQ23" s="62"/>
      <c r="BR23" s="62"/>
      <c r="BS23" s="62"/>
      <c r="BT23" s="62"/>
      <c r="BU23" s="62"/>
      <c r="BV23" s="62"/>
      <c r="BW23" s="74"/>
      <c r="BX23" s="62"/>
      <c r="BY23" s="62"/>
      <c r="BZ23" s="62"/>
      <c r="CA23" s="62"/>
      <c r="CB23" s="62"/>
      <c r="CC23" s="62"/>
      <c r="CD23" s="62"/>
      <c r="CE23" s="62"/>
      <c r="CF23" s="62"/>
      <c r="CG23" s="62"/>
      <c r="CH23" s="62"/>
      <c r="CI23" s="62"/>
      <c r="CJ23" s="62"/>
      <c r="CK23" s="74"/>
      <c r="CL23" s="62"/>
      <c r="CM23" s="62"/>
      <c r="CN23" s="62"/>
      <c r="CO23" s="62"/>
      <c r="CP23" s="62"/>
      <c r="CQ23" s="62"/>
      <c r="CR23" s="62"/>
      <c r="CS23" s="62"/>
      <c r="CT23" s="62"/>
      <c r="CU23" s="62"/>
      <c r="CV23" s="62"/>
      <c r="CW23" s="62"/>
      <c r="CX23" s="62"/>
      <c r="CY23" s="74"/>
      <c r="CZ23" s="62"/>
      <c r="DA23" s="62"/>
      <c r="DB23" s="62"/>
      <c r="DC23" s="62"/>
      <c r="DD23" s="62"/>
      <c r="DE23" s="62"/>
      <c r="DF23" s="62"/>
      <c r="DG23" s="62"/>
      <c r="DH23" s="62"/>
      <c r="DI23" s="62"/>
      <c r="DJ23" s="62"/>
      <c r="DK23" s="62"/>
      <c r="DL23" s="62"/>
      <c r="DM23" s="74"/>
      <c r="DN23" s="62"/>
      <c r="DO23" s="62"/>
      <c r="DP23" s="62"/>
      <c r="DQ23" s="62"/>
      <c r="DR23" s="62"/>
      <c r="DS23" s="62"/>
      <c r="DT23" s="62"/>
      <c r="DU23" s="62"/>
      <c r="DV23" s="62"/>
      <c r="DW23" s="62"/>
      <c r="DX23" s="62"/>
      <c r="DY23" s="62"/>
      <c r="DZ23" s="62"/>
      <c r="EA23" s="74"/>
      <c r="EB23" s="62"/>
      <c r="EC23" s="62"/>
      <c r="ED23" s="62"/>
      <c r="EE23" s="62"/>
      <c r="EF23" s="62"/>
      <c r="EG23" s="62"/>
      <c r="EH23" s="62"/>
      <c r="EI23" s="62"/>
      <c r="EJ23" s="62"/>
      <c r="EK23" s="62"/>
      <c r="EL23" s="62"/>
      <c r="EM23" s="62"/>
      <c r="EN23" s="62"/>
      <c r="EO23" s="74"/>
      <c r="EP23" s="62"/>
      <c r="EQ23" s="62"/>
      <c r="ER23" s="62"/>
      <c r="ES23" s="62"/>
      <c r="ET23" s="62"/>
      <c r="EU23" s="62"/>
      <c r="EV23" s="62"/>
      <c r="EW23" s="62"/>
      <c r="EX23" s="62"/>
      <c r="EY23" s="62"/>
      <c r="EZ23" s="62"/>
      <c r="FA23" s="62"/>
      <c r="FB23" s="62"/>
      <c r="FC23" s="74"/>
      <c r="FD23" s="62"/>
      <c r="FE23" s="62"/>
      <c r="FF23" s="62"/>
      <c r="FG23" s="62"/>
      <c r="FH23" s="62"/>
      <c r="FI23" s="62"/>
      <c r="FJ23" s="62"/>
      <c r="FK23" s="62"/>
      <c r="FL23" s="62"/>
      <c r="FM23" s="62"/>
      <c r="FN23" s="62"/>
      <c r="FO23" s="62"/>
      <c r="FP23" s="62"/>
      <c r="FQ23" s="74"/>
      <c r="FR23" s="134"/>
      <c r="FS23" s="134"/>
      <c r="FT23" s="134"/>
      <c r="FU23" s="134"/>
      <c r="FV23" s="134"/>
      <c r="FW23" s="134"/>
      <c r="FX23" s="134"/>
      <c r="FY23" s="134"/>
      <c r="GA23" s="18" t="str">
        <f t="shared" si="56"/>
        <v>Claw 2 heights</v>
      </c>
      <c r="GB23" s="11"/>
      <c r="GC23" s="4"/>
      <c r="GD23" s="40"/>
      <c r="GE23" s="6"/>
      <c r="GF23" s="51"/>
      <c r="GG23" s="7"/>
      <c r="GH23" s="52"/>
      <c r="GI23" s="46"/>
      <c r="GJ23" s="8"/>
      <c r="GK23" s="5"/>
      <c r="GL23" s="9"/>
      <c r="GM23" s="5"/>
      <c r="GN23" s="7"/>
    </row>
    <row r="24" spans="1:196" x14ac:dyDescent="0.2">
      <c r="A24" s="27" t="s">
        <v>22</v>
      </c>
      <c r="B24" s="108"/>
      <c r="C24" s="109" t="str">
        <f>IF(AND((B24&gt;0),(B$7&gt;0)),(B24/B$7*100),"")</f>
        <v/>
      </c>
      <c r="D24" s="17">
        <v>24</v>
      </c>
      <c r="E24" s="61">
        <f t="shared" ref="E24:E26" si="775">IF(AND((D24&gt;0),(D$7&gt;0)),(D24/D$7*100),"")</f>
        <v>51.835853131749467</v>
      </c>
      <c r="F24" s="17">
        <v>22.8</v>
      </c>
      <c r="G24" s="61">
        <f t="shared" ref="G24:G26" si="776">IF(AND((F24&gt;0),(F$7&gt;0)),(F24/F$7*100),"")</f>
        <v>52.293577981651374</v>
      </c>
      <c r="H24" s="17">
        <v>22.6</v>
      </c>
      <c r="I24" s="61">
        <f t="shared" ref="I24:I26" si="777">IF(AND((H24&gt;0),(H$7&gt;0)),(H24/H$7*100),"")</f>
        <v>44.57593688362919</v>
      </c>
      <c r="J24" s="17">
        <v>24.3</v>
      </c>
      <c r="K24" s="61">
        <f t="shared" ref="K24:K26" si="778">IF(AND((J24&gt;0),(J$7&gt;0)),(J24/J$7*100),"")</f>
        <v>47.928994082840234</v>
      </c>
      <c r="L24" s="17">
        <v>23.9</v>
      </c>
      <c r="M24" s="61">
        <f t="shared" ref="M24:M26" si="779">IF(AND((L24&gt;0),(L$7&gt;0)),(L24/L$7*100),"")</f>
        <v>51.397849462365585</v>
      </c>
      <c r="N24" s="17">
        <v>22.6</v>
      </c>
      <c r="O24" s="61">
        <f t="shared" ref="O24:O26" si="780">IF(AND((N24&gt;0),(N$7&gt;0)),(N24/N$7*100),"")</f>
        <v>51.598173515981735</v>
      </c>
      <c r="P24" s="17">
        <v>22.4</v>
      </c>
      <c r="Q24" s="61">
        <f t="shared" ref="Q24:Q26" si="781">IF(AND((P24&gt;0),(P$7&gt;0)),(P24/P$7*100),"")</f>
        <v>50.909090909090907</v>
      </c>
      <c r="R24" s="17">
        <v>23.9</v>
      </c>
      <c r="S24" s="61">
        <f t="shared" ref="S24:S26" si="782">IF(AND((R24&gt;0),(R$7&gt;0)),(R24/R$7*100),"")</f>
        <v>53.828828828828826</v>
      </c>
      <c r="T24" s="17"/>
      <c r="U24" s="61" t="str">
        <f t="shared" ref="U24:U26" si="783">IF(AND((T24&gt;0),(T$7&gt;0)),(T24/T$7*100),"")</f>
        <v/>
      </c>
      <c r="V24" s="17">
        <v>16.8</v>
      </c>
      <c r="W24" s="61">
        <f t="shared" ref="W24:W26" si="784">IF(AND((V24&gt;0),(V$7&gt;0)),(V24/V$7*100),"")</f>
        <v>40.191387559808618</v>
      </c>
      <c r="X24" s="17">
        <v>16.8</v>
      </c>
      <c r="Y24" s="61">
        <f t="shared" ref="Y24:Y26" si="785">IF(AND((X24&gt;0),(X$7&gt;0)),(X24/X$7*100),"")</f>
        <v>48.275862068965523</v>
      </c>
      <c r="Z24" s="17">
        <v>17.100000000000001</v>
      </c>
      <c r="AA24" s="61">
        <f t="shared" ref="AA24:AA26" si="786">IF(AND((Z24&gt;0),(Z$7&gt;0)),(Z24/Z$7*100),"")</f>
        <v>46.978021978021985</v>
      </c>
      <c r="AB24" s="17">
        <v>16.7</v>
      </c>
      <c r="AC24" s="61">
        <f t="shared" ref="AC24:AC26" si="787">IF(AND((AB24&gt;0),(AB$7&gt;0)),(AB24/AB$7*100),"")</f>
        <v>46.518105849582177</v>
      </c>
      <c r="AD24" s="17">
        <v>19.399999999999999</v>
      </c>
      <c r="AE24" s="61">
        <f t="shared" ref="AE24:AE26" si="788">IF(AND((AD24&gt;0),(AD$7&gt;0)),(AD24/AD$7*100),"")</f>
        <v>40.670859538784057</v>
      </c>
      <c r="AF24" s="17">
        <v>13.4</v>
      </c>
      <c r="AG24" s="61">
        <f t="shared" ref="AG24:AG26" si="789">IF(AND((AF24&gt;0),(AF$7&gt;0)),(AF24/AF$7*100),"")</f>
        <v>50.757575757575758</v>
      </c>
      <c r="AH24" s="17"/>
      <c r="AI24" s="61" t="str">
        <f t="shared" ref="AI24:AI26" si="790">IF(AND((AH24&gt;0),(AH$7&gt;0)),(AH24/AH$7*100),"")</f>
        <v/>
      </c>
      <c r="AJ24" s="17"/>
      <c r="AK24" s="61" t="str">
        <f t="shared" ref="AK24:AK26" si="791">IF(AND((AJ24&gt;0),(AJ$7&gt;0)),(AJ24/AJ$7*100),"")</f>
        <v/>
      </c>
      <c r="AL24" s="17"/>
      <c r="AM24" s="61" t="str">
        <f t="shared" ref="AM24:AM26" si="792">IF(AND((AL24&gt;0),(AL$7&gt;0)),(AL24/AL$7*100),"")</f>
        <v/>
      </c>
      <c r="AN24" s="17"/>
      <c r="AO24" s="61" t="str">
        <f t="shared" ref="AO24:AO26" si="793">IF(AND((AN24&gt;0),(AN$7&gt;0)),(AN24/AN$7*100),"")</f>
        <v/>
      </c>
      <c r="AP24" s="17"/>
      <c r="AQ24" s="61" t="str">
        <f t="shared" ref="AQ24:AQ26" si="794">IF(AND((AP24&gt;0),(AP$7&gt;0)),(AP24/AP$7*100),"")</f>
        <v/>
      </c>
      <c r="AR24" s="17"/>
      <c r="AS24" s="61" t="str">
        <f t="shared" ref="AS24:AS26" si="795">IF(AND((AR24&gt;0),(AR$7&gt;0)),(AR24/AR$7*100),"")</f>
        <v/>
      </c>
      <c r="AT24" s="17"/>
      <c r="AU24" s="61" t="str">
        <f t="shared" ref="AU24:AU26" si="796">IF(AND((AT24&gt;0),(AT$7&gt;0)),(AT24/AT$7*100),"")</f>
        <v/>
      </c>
      <c r="AV24" s="17"/>
      <c r="AW24" s="61" t="str">
        <f t="shared" ref="AW24:AW26" si="797">IF(AND((AV24&gt;0),(AV$7&gt;0)),(AV24/AV$7*100),"")</f>
        <v/>
      </c>
      <c r="AX24" s="17"/>
      <c r="AY24" s="61" t="str">
        <f t="shared" ref="AY24:AY26" si="798">IF(AND((AX24&gt;0),(AX$7&gt;0)),(AX24/AX$7*100),"")</f>
        <v/>
      </c>
      <c r="AZ24" s="17"/>
      <c r="BA24" s="61" t="str">
        <f t="shared" ref="BA24:BA26" si="799">IF(AND((AZ24&gt;0),(AZ$7&gt;0)),(AZ24/AZ$7*100),"")</f>
        <v/>
      </c>
      <c r="BB24" s="17"/>
      <c r="BC24" s="61" t="str">
        <f t="shared" ref="BC24:BC26" si="800">IF(AND((BB24&gt;0),(BB$7&gt;0)),(BB24/BB$7*100),"")</f>
        <v/>
      </c>
      <c r="BD24" s="17"/>
      <c r="BE24" s="61" t="str">
        <f t="shared" ref="BE24:BE26" si="801">IF(AND((BD24&gt;0),(BD$7&gt;0)),(BD24/BD$7*100),"")</f>
        <v/>
      </c>
      <c r="BF24" s="17"/>
      <c r="BG24" s="61" t="str">
        <f t="shared" ref="BG24:BG26" si="802">IF(AND((BF24&gt;0),(BF$7&gt;0)),(BF24/BF$7*100),"")</f>
        <v/>
      </c>
      <c r="BH24" s="17"/>
      <c r="BI24" s="61" t="str">
        <f t="shared" ref="BI24:BI26" si="803">IF(AND((BH24&gt;0),(BH$7&gt;0)),(BH24/BH$7*100),"")</f>
        <v/>
      </c>
      <c r="BJ24" s="17"/>
      <c r="BK24" s="61" t="str">
        <f t="shared" ref="BK24:BK26" si="804">IF(AND((BJ24&gt;0),(BJ$7&gt;0)),(BJ24/BJ$7*100),"")</f>
        <v/>
      </c>
      <c r="BL24" s="17"/>
      <c r="BM24" s="61" t="str">
        <f t="shared" ref="BM24:BM26" si="805">IF(AND((BL24&gt;0),(BL$7&gt;0)),(BL24/BL$7*100),"")</f>
        <v/>
      </c>
      <c r="BN24" s="17"/>
      <c r="BO24" s="61" t="str">
        <f t="shared" ref="BO24:BO26" si="806">IF(AND((BN24&gt;0),(BN$7&gt;0)),(BN24/BN$7*100),"")</f>
        <v/>
      </c>
      <c r="BP24" s="17"/>
      <c r="BQ24" s="61" t="str">
        <f t="shared" ref="BQ24:BQ26" si="807">IF(AND((BP24&gt;0),(BP$7&gt;0)),(BP24/BP$7*100),"")</f>
        <v/>
      </c>
      <c r="BR24" s="17"/>
      <c r="BS24" s="61" t="str">
        <f t="shared" ref="BS24:BS26" si="808">IF(AND((BR24&gt;0),(BR$7&gt;0)),(BR24/BR$7*100),"")</f>
        <v/>
      </c>
      <c r="BT24" s="17"/>
      <c r="BU24" s="61" t="str">
        <f t="shared" ref="BU24:BU26" si="809">IF(AND((BT24&gt;0),(BT$7&gt;0)),(BT24/BT$7*100),"")</f>
        <v/>
      </c>
      <c r="BV24" s="17"/>
      <c r="BW24" s="61" t="str">
        <f t="shared" ref="BW24:BW26" si="810">IF(AND((BV24&gt;0),(BV$7&gt;0)),(BV24/BV$7*100),"")</f>
        <v/>
      </c>
      <c r="BX24" s="17"/>
      <c r="BY24" s="61" t="str">
        <f t="shared" ref="BY24:BY26" si="811">IF(AND((BX24&gt;0),(BX$7&gt;0)),(BX24/BX$7*100),"")</f>
        <v/>
      </c>
      <c r="BZ24" s="17"/>
      <c r="CA24" s="61" t="str">
        <f t="shared" ref="CA24:CA26" si="812">IF(AND((BZ24&gt;0),(BZ$7&gt;0)),(BZ24/BZ$7*100),"")</f>
        <v/>
      </c>
      <c r="CB24" s="17"/>
      <c r="CC24" s="61" t="str">
        <f t="shared" ref="CC24:CC26" si="813">IF(AND((CB24&gt;0),(CB$7&gt;0)),(CB24/CB$7*100),"")</f>
        <v/>
      </c>
      <c r="CD24" s="17"/>
      <c r="CE24" s="61" t="str">
        <f t="shared" ref="CE24:CE26" si="814">IF(AND((CD24&gt;0),(CD$7&gt;0)),(CD24/CD$7*100),"")</f>
        <v/>
      </c>
      <c r="CF24" s="17"/>
      <c r="CG24" s="61" t="str">
        <f t="shared" ref="CG24:CG26" si="815">IF(AND((CF24&gt;0),(CF$7&gt;0)),(CF24/CF$7*100),"")</f>
        <v/>
      </c>
      <c r="CH24" s="17"/>
      <c r="CI24" s="61" t="str">
        <f t="shared" ref="CI24:CI26" si="816">IF(AND((CH24&gt;0),(CH$7&gt;0)),(CH24/CH$7*100),"")</f>
        <v/>
      </c>
      <c r="CJ24" s="17"/>
      <c r="CK24" s="61" t="str">
        <f t="shared" ref="CK24:CK26" si="817">IF(AND((CJ24&gt;0),(CJ$7&gt;0)),(CJ24/CJ$7*100),"")</f>
        <v/>
      </c>
      <c r="CL24" s="17"/>
      <c r="CM24" s="61" t="str">
        <f t="shared" ref="CM24:CM26" si="818">IF(AND((CL24&gt;0),(CL$7&gt;0)),(CL24/CL$7*100),"")</f>
        <v/>
      </c>
      <c r="CN24" s="17"/>
      <c r="CO24" s="61" t="str">
        <f t="shared" ref="CO24:CO26" si="819">IF(AND((CN24&gt;0),(CN$7&gt;0)),(CN24/CN$7*100),"")</f>
        <v/>
      </c>
      <c r="CP24" s="17"/>
      <c r="CQ24" s="61" t="str">
        <f t="shared" ref="CQ24:CQ26" si="820">IF(AND((CP24&gt;0),(CP$7&gt;0)),(CP24/CP$7*100),"")</f>
        <v/>
      </c>
      <c r="CR24" s="17"/>
      <c r="CS24" s="61" t="str">
        <f t="shared" ref="CS24:CS26" si="821">IF(AND((CR24&gt;0),(CR$7&gt;0)),(CR24/CR$7*100),"")</f>
        <v/>
      </c>
      <c r="CT24" s="17"/>
      <c r="CU24" s="61" t="str">
        <f t="shared" ref="CU24:CU26" si="822">IF(AND((CT24&gt;0),(CT$7&gt;0)),(CT24/CT$7*100),"")</f>
        <v/>
      </c>
      <c r="CV24" s="17"/>
      <c r="CW24" s="61" t="str">
        <f t="shared" ref="CW24:CW26" si="823">IF(AND((CV24&gt;0),(CV$7&gt;0)),(CV24/CV$7*100),"")</f>
        <v/>
      </c>
      <c r="CX24" s="17"/>
      <c r="CY24" s="61" t="str">
        <f t="shared" ref="CY24:CY26" si="824">IF(AND((CX24&gt;0),(CX$7&gt;0)),(CX24/CX$7*100),"")</f>
        <v/>
      </c>
      <c r="CZ24" s="17"/>
      <c r="DA24" s="61" t="str">
        <f t="shared" ref="DA24:DA26" si="825">IF(AND((CZ24&gt;0),(CZ$7&gt;0)),(CZ24/CZ$7*100),"")</f>
        <v/>
      </c>
      <c r="DB24" s="17"/>
      <c r="DC24" s="61" t="str">
        <f t="shared" ref="DC24:DC26" si="826">IF(AND((DB24&gt;0),(DB$7&gt;0)),(DB24/DB$7*100),"")</f>
        <v/>
      </c>
      <c r="DD24" s="17"/>
      <c r="DE24" s="61" t="str">
        <f t="shared" ref="DE24:DE26" si="827">IF(AND((DD24&gt;0),(DD$7&gt;0)),(DD24/DD$7*100),"")</f>
        <v/>
      </c>
      <c r="DF24" s="17"/>
      <c r="DG24" s="61" t="str">
        <f t="shared" ref="DG24:DG26" si="828">IF(AND((DF24&gt;0),(DF$7&gt;0)),(DF24/DF$7*100),"")</f>
        <v/>
      </c>
      <c r="DH24" s="17"/>
      <c r="DI24" s="61" t="str">
        <f t="shared" ref="DI24:DI26" si="829">IF(AND((DH24&gt;0),(DH$7&gt;0)),(DH24/DH$7*100),"")</f>
        <v/>
      </c>
      <c r="DJ24" s="17"/>
      <c r="DK24" s="61" t="str">
        <f t="shared" ref="DK24:DK26" si="830">IF(AND((DJ24&gt;0),(DJ$7&gt;0)),(DJ24/DJ$7*100),"")</f>
        <v/>
      </c>
      <c r="DL24" s="17"/>
      <c r="DM24" s="61" t="str">
        <f t="shared" ref="DM24:DM26" si="831">IF(AND((DL24&gt;0),(DL$7&gt;0)),(DL24/DL$7*100),"")</f>
        <v/>
      </c>
      <c r="DN24" s="17"/>
      <c r="DO24" s="61" t="str">
        <f t="shared" ref="DO24:DO26" si="832">IF(AND((DN24&gt;0),(DN$7&gt;0)),(DN24/DN$7*100),"")</f>
        <v/>
      </c>
      <c r="DP24" s="17"/>
      <c r="DQ24" s="61" t="str">
        <f t="shared" ref="DQ24:DQ26" si="833">IF(AND((DP24&gt;0),(DP$7&gt;0)),(DP24/DP$7*100),"")</f>
        <v/>
      </c>
      <c r="DR24" s="17"/>
      <c r="DS24" s="61" t="str">
        <f t="shared" ref="DS24:DS26" si="834">IF(AND((DR24&gt;0),(DR$7&gt;0)),(DR24/DR$7*100),"")</f>
        <v/>
      </c>
      <c r="DT24" s="17"/>
      <c r="DU24" s="61" t="str">
        <f t="shared" ref="DU24:DU26" si="835">IF(AND((DT24&gt;0),(DT$7&gt;0)),(DT24/DT$7*100),"")</f>
        <v/>
      </c>
      <c r="DV24" s="17"/>
      <c r="DW24" s="61" t="str">
        <f t="shared" ref="DW24:DW26" si="836">IF(AND((DV24&gt;0),(DV$7&gt;0)),(DV24/DV$7*100),"")</f>
        <v/>
      </c>
      <c r="DX24" s="17"/>
      <c r="DY24" s="61" t="str">
        <f t="shared" ref="DY24:DY26" si="837">IF(AND((DX24&gt;0),(DX$7&gt;0)),(DX24/DX$7*100),"")</f>
        <v/>
      </c>
      <c r="DZ24" s="17"/>
      <c r="EA24" s="61" t="str">
        <f t="shared" ref="EA24:EA26" si="838">IF(AND((DZ24&gt;0),(DZ$7&gt;0)),(DZ24/DZ$7*100),"")</f>
        <v/>
      </c>
      <c r="EB24" s="17"/>
      <c r="EC24" s="61" t="str">
        <f t="shared" ref="EC24:EC26" si="839">IF(AND((EB24&gt;0),(EB$7&gt;0)),(EB24/EB$7*100),"")</f>
        <v/>
      </c>
      <c r="ED24" s="17"/>
      <c r="EE24" s="61" t="str">
        <f t="shared" ref="EE24:EE26" si="840">IF(AND((ED24&gt;0),(ED$7&gt;0)),(ED24/ED$7*100),"")</f>
        <v/>
      </c>
      <c r="EF24" s="17"/>
      <c r="EG24" s="61" t="str">
        <f t="shared" ref="EG24:EG26" si="841">IF(AND((EF24&gt;0),(EF$7&gt;0)),(EF24/EF$7*100),"")</f>
        <v/>
      </c>
      <c r="EH24" s="17"/>
      <c r="EI24" s="61" t="str">
        <f t="shared" ref="EI24:EI26" si="842">IF(AND((EH24&gt;0),(EH$7&gt;0)),(EH24/EH$7*100),"")</f>
        <v/>
      </c>
      <c r="EJ24" s="17"/>
      <c r="EK24" s="61" t="str">
        <f t="shared" ref="EK24:EK26" si="843">IF(AND((EJ24&gt;0),(EJ$7&gt;0)),(EJ24/EJ$7*100),"")</f>
        <v/>
      </c>
      <c r="EL24" s="17"/>
      <c r="EM24" s="61" t="str">
        <f t="shared" ref="EM24:EM26" si="844">IF(AND((EL24&gt;0),(EL$7&gt;0)),(EL24/EL$7*100),"")</f>
        <v/>
      </c>
      <c r="EN24" s="17"/>
      <c r="EO24" s="61" t="str">
        <f t="shared" ref="EO24:EO26" si="845">IF(AND((EN24&gt;0),(EN$7&gt;0)),(EN24/EN$7*100),"")</f>
        <v/>
      </c>
      <c r="EP24" s="17"/>
      <c r="EQ24" s="61" t="str">
        <f t="shared" ref="EQ24:EQ26" si="846">IF(AND((EP24&gt;0),(EP$7&gt;0)),(EP24/EP$7*100),"")</f>
        <v/>
      </c>
      <c r="ER24" s="17"/>
      <c r="ES24" s="61" t="str">
        <f t="shared" ref="ES24:ES26" si="847">IF(AND((ER24&gt;0),(ER$7&gt;0)),(ER24/ER$7*100),"")</f>
        <v/>
      </c>
      <c r="ET24" s="17"/>
      <c r="EU24" s="61" t="str">
        <f t="shared" ref="EU24:EU26" si="848">IF(AND((ET24&gt;0),(ET$7&gt;0)),(ET24/ET$7*100),"")</f>
        <v/>
      </c>
      <c r="EV24" s="17"/>
      <c r="EW24" s="61" t="str">
        <f t="shared" ref="EW24:EW26" si="849">IF(AND((EV24&gt;0),(EV$7&gt;0)),(EV24/EV$7*100),"")</f>
        <v/>
      </c>
      <c r="EX24" s="17"/>
      <c r="EY24" s="61" t="str">
        <f t="shared" ref="EY24:EY26" si="850">IF(AND((EX24&gt;0),(EX$7&gt;0)),(EX24/EX$7*100),"")</f>
        <v/>
      </c>
      <c r="EZ24" s="17"/>
      <c r="FA24" s="61" t="str">
        <f t="shared" ref="FA24:FA26" si="851">IF(AND((EZ24&gt;0),(EZ$7&gt;0)),(EZ24/EZ$7*100),"")</f>
        <v/>
      </c>
      <c r="FB24" s="17"/>
      <c r="FC24" s="61" t="str">
        <f t="shared" ref="FC24:FC26" si="852">IF(AND((FB24&gt;0),(FB$7&gt;0)),(FB24/FB$7*100),"")</f>
        <v/>
      </c>
      <c r="FD24" s="17"/>
      <c r="FE24" s="61" t="str">
        <f t="shared" ref="FE24:FE26" si="853">IF(AND((FD24&gt;0),(FD$7&gt;0)),(FD24/FD$7*100),"")</f>
        <v/>
      </c>
      <c r="FF24" s="17"/>
      <c r="FG24" s="61" t="str">
        <f t="shared" ref="FG24:FG26" si="854">IF(AND((FF24&gt;0),(FF$7&gt;0)),(FF24/FF$7*100),"")</f>
        <v/>
      </c>
      <c r="FH24" s="17"/>
      <c r="FI24" s="61" t="str">
        <f t="shared" ref="FI24:FI26" si="855">IF(AND((FH24&gt;0),(FH$7&gt;0)),(FH24/FH$7*100),"")</f>
        <v/>
      </c>
      <c r="FJ24" s="17"/>
      <c r="FK24" s="61" t="str">
        <f t="shared" ref="FK24:FK26" si="856">IF(AND((FJ24&gt;0),(FJ$7&gt;0)),(FJ24/FJ$7*100),"")</f>
        <v/>
      </c>
      <c r="FL24" s="17"/>
      <c r="FM24" s="61" t="str">
        <f t="shared" ref="FM24:FM26" si="857">IF(AND((FL24&gt;0),(FL$7&gt;0)),(FL24/FL$7*100),"")</f>
        <v/>
      </c>
      <c r="FN24" s="17"/>
      <c r="FO24" s="61" t="str">
        <f t="shared" ref="FO24:FO26" si="858">IF(AND((FN24&gt;0),(FN$7&gt;0)),(FN24/FN$7*100),"")</f>
        <v/>
      </c>
      <c r="FP24" s="17"/>
      <c r="FQ24" s="61" t="str">
        <f t="shared" ref="FQ24:FQ26" si="859">IF(AND((FP24&gt;0),(FP$7&gt;0)),(FP24/FP$7*100),"")</f>
        <v/>
      </c>
      <c r="FR24" s="133"/>
      <c r="FS24" s="133"/>
      <c r="FT24" s="133"/>
      <c r="FU24" s="133"/>
      <c r="FV24" s="133"/>
      <c r="FW24" s="133"/>
      <c r="FX24" s="133"/>
      <c r="FY24" s="133"/>
      <c r="GA24" s="18" t="str">
        <f t="shared" si="56"/>
        <v xml:space="preserve">     External primary branch</v>
      </c>
      <c r="GB24" s="11">
        <f t="shared" ref="GB24:GB31" si="860">COUNT(B24,D24,F24,H24,J24,L24,N24,P24,R24,T24,V24,X24,Z24,AB24,AD24,AF24,AH24,AJ24,AL24,AN24,AP24,AR24,AT24,AV24,AX24,AZ24,BB24,BD24,BF24,BH24)</f>
        <v>14</v>
      </c>
      <c r="GC24" s="4">
        <f t="shared" ref="GC24:GC31" si="861">IF(SUM(B24,D24,F24,H24,J24,L24,N24,P24,R24,T24,V24,X24,Z24,AB24,AD24,AF24,AH24,AJ24,AL24,AN24,AP24,AR24,AT24,AV24,AX24,AZ24,BB24,BD24,BF24,BH24)&gt;0,MIN(B24,D24,F24,H24,J24,L24,N24,P24,R24,T24,V24,X24,Z24,AB24,AD24,AF24,AH24,AJ24,AL24,AN24,AP24,AR24,AT24,AV24,AX24,AZ24,BB24,BD24,BF24,BH24),"")</f>
        <v>13.4</v>
      </c>
      <c r="GD24" s="40" t="str">
        <f t="shared" si="115"/>
        <v>–</v>
      </c>
      <c r="GE24" s="6">
        <f t="shared" ref="GE24:GE31" si="862">IF(SUM(B24,D24,F24,H24,J24,L24,N24,P24,R24,T24,V24,X24,Z24,AB24,AD24,AF24,AH24,AJ24,AL24,AN24,AP24,AR24,AT24,AV24,AX24,AZ24,BB24,BD24,BF24,BH24)&gt;0,MAX(B24,D24,F24,H24,J24,L24,N24,P24,R24,T24,V24,X24,Z24,AB24,AD24,AF24,AH24,AJ24,AL24,AN24,AP24,AR24,AT24,AV24,AX24,AZ24,BB24,BD24,BF24,BH24),"")</f>
        <v>24.3</v>
      </c>
      <c r="GF24" s="51">
        <f t="shared" ref="GF24:GF31" si="863">IF(SUM(C24,E24,G24,I24,K24,M24,O24,Q24,S24,U24,W24,Y24,AA24,AC24,AE24,AG24,AI24,AK24,AM24,AO24,AQ24,AS24,AU24,AW24,AY24,BA24,BC24,BE24,BG24,BI24)&gt;0,MIN(C24,E24,G24,I24,K24,M24,O24,Q24,S24,U24,W24,Y24,AA24,AC24,AE24,AG24,AI24,AK24,AM24,AO24,AQ24,AS24,AU24,AW24,AY24,BA24,BC24,BE24,BG24,BI24),"")</f>
        <v>40.191387559808618</v>
      </c>
      <c r="GG24" s="7" t="str">
        <f t="shared" si="116"/>
        <v>–</v>
      </c>
      <c r="GH24" s="52">
        <f t="shared" ref="GH24:GH31" si="864">IF(SUM(C24,E24,G24,I24,K24,M24,O24,Q24,S24,U24,W24,Y24,AA24,AC24,AE24,AG24,AI24,AK24,AM24,AO24,AQ24,AS24,AU24,AW24,AY24,BA24,BC24,BE24,BG24,BI24)&gt;0,MAX(C24,E24,G24,I24,K24,M24,O24,Q24,S24,U24,W24,Y24,AA24,AC24,AE24,AG24,AI24,AK24,AM24,AO24,AQ24,AS24,AU24,AW24,AY24,BA24,BC24,BE24,BG24,BI24),"")</f>
        <v>53.828828828828826</v>
      </c>
      <c r="GI24" s="46">
        <f t="shared" ref="GI24:GJ26" si="865">IF(SUM(B24,D24,F24,H24,J24,L24,N24,P24,R24,T24,V24,X24,Z24,AB24,AD24,AF24,AH24,AJ24,AL24,AN24,AP24,AR24,AT24,AV24,AX24,AZ24,BB24,BD24,BF24,BH24)&gt;0,AVERAGE(B24,D24,F24,H24,J24,L24,N24,P24,R24,T24,V24,X24,Z24,AB24,AD24,AF24,AH24,AJ24,AL24,AN24,AP24,AR24,AT24,AV24,AX24,AZ24,BB24,BD24,BF24,BH24),"?")</f>
        <v>20.478571428571428</v>
      </c>
      <c r="GJ24" s="8">
        <f t="shared" si="865"/>
        <v>48.411436967776815</v>
      </c>
      <c r="GK24" s="5">
        <f t="shared" ref="GK24:GL26" si="866">IF(COUNT(B24,D24,F24,H24,J24,L24,N24,P24,R24,T24,V24,X24,Z24,AB24,AD24,AF24,AH24,AJ24,AL24,AN24,AP24,AR24,AT24,AV24,AX24,AZ24,BB24,BD24,BF24,BH24)&gt;1,STDEV(B24,D24,F24,H24,J24,L24,N24,P24,R24,T24,V24,X24,Z24,AB24,AD24,AF24,AH24,AJ24,AL24,AN24,AP24,AR24,AT24,AV24,AX24,AZ24,BB24,BD24,BF24,BH24),"?")</f>
        <v>3.6429444074874264</v>
      </c>
      <c r="GL24" s="9">
        <f t="shared" si="866"/>
        <v>4.2521460317974213</v>
      </c>
      <c r="GM24" s="5" t="str">
        <f t="shared" ref="GM24:GN26" si="867">IF(COUNT(B24)&gt;0,B24,"?")</f>
        <v>?</v>
      </c>
      <c r="GN24" s="7" t="str">
        <f t="shared" si="867"/>
        <v>?</v>
      </c>
    </row>
    <row r="25" spans="1:196" x14ac:dyDescent="0.2">
      <c r="A25" s="27" t="s">
        <v>23</v>
      </c>
      <c r="B25" s="108"/>
      <c r="C25" s="109" t="str">
        <f>IF(AND((B25&gt;0),(B$7&gt;0)),(B25/B$7*100),"")</f>
        <v/>
      </c>
      <c r="D25" s="17">
        <v>16.100000000000001</v>
      </c>
      <c r="E25" s="61">
        <f t="shared" si="775"/>
        <v>34.7732181425486</v>
      </c>
      <c r="F25" s="17">
        <v>15.5</v>
      </c>
      <c r="G25" s="61">
        <f t="shared" si="776"/>
        <v>35.550458715596328</v>
      </c>
      <c r="H25" s="17">
        <v>17.600000000000001</v>
      </c>
      <c r="I25" s="61">
        <f t="shared" si="777"/>
        <v>34.714003944773175</v>
      </c>
      <c r="J25" s="17">
        <v>15.7</v>
      </c>
      <c r="K25" s="61">
        <f t="shared" si="778"/>
        <v>30.966469428007887</v>
      </c>
      <c r="L25" s="17">
        <v>16.399999999999999</v>
      </c>
      <c r="M25" s="61">
        <f t="shared" si="779"/>
        <v>35.268817204301072</v>
      </c>
      <c r="N25" s="17"/>
      <c r="O25" s="61" t="str">
        <f t="shared" si="780"/>
        <v/>
      </c>
      <c r="P25" s="17">
        <v>16.100000000000001</v>
      </c>
      <c r="Q25" s="61">
        <f t="shared" si="781"/>
        <v>36.590909090909093</v>
      </c>
      <c r="R25" s="17">
        <v>16</v>
      </c>
      <c r="S25" s="61">
        <f t="shared" si="782"/>
        <v>36.036036036036037</v>
      </c>
      <c r="T25" s="17"/>
      <c r="U25" s="61" t="str">
        <f t="shared" si="783"/>
        <v/>
      </c>
      <c r="V25" s="17">
        <v>13.9</v>
      </c>
      <c r="W25" s="61">
        <f t="shared" si="784"/>
        <v>33.253588516746412</v>
      </c>
      <c r="X25" s="17">
        <v>12.5</v>
      </c>
      <c r="Y25" s="61">
        <f t="shared" si="785"/>
        <v>35.919540229885058</v>
      </c>
      <c r="Z25" s="17">
        <v>12.3</v>
      </c>
      <c r="AA25" s="61">
        <f t="shared" si="786"/>
        <v>33.791208791208796</v>
      </c>
      <c r="AB25" s="17">
        <v>12.5</v>
      </c>
      <c r="AC25" s="61">
        <f t="shared" si="787"/>
        <v>34.818941504178277</v>
      </c>
      <c r="AD25" s="17">
        <v>14.6</v>
      </c>
      <c r="AE25" s="61">
        <f t="shared" si="788"/>
        <v>30.607966457023057</v>
      </c>
      <c r="AF25" s="17">
        <v>9.5</v>
      </c>
      <c r="AG25" s="61">
        <f t="shared" si="789"/>
        <v>35.984848484848484</v>
      </c>
      <c r="AH25" s="17"/>
      <c r="AI25" s="61" t="str">
        <f t="shared" si="790"/>
        <v/>
      </c>
      <c r="AJ25" s="17"/>
      <c r="AK25" s="61" t="str">
        <f t="shared" si="791"/>
        <v/>
      </c>
      <c r="AL25" s="17"/>
      <c r="AM25" s="61" t="str">
        <f t="shared" si="792"/>
        <v/>
      </c>
      <c r="AN25" s="17"/>
      <c r="AO25" s="61" t="str">
        <f t="shared" si="793"/>
        <v/>
      </c>
      <c r="AP25" s="17"/>
      <c r="AQ25" s="61" t="str">
        <f t="shared" si="794"/>
        <v/>
      </c>
      <c r="AR25" s="17"/>
      <c r="AS25" s="61" t="str">
        <f t="shared" si="795"/>
        <v/>
      </c>
      <c r="AT25" s="17"/>
      <c r="AU25" s="61" t="str">
        <f t="shared" si="796"/>
        <v/>
      </c>
      <c r="AV25" s="17"/>
      <c r="AW25" s="61" t="str">
        <f t="shared" si="797"/>
        <v/>
      </c>
      <c r="AX25" s="17"/>
      <c r="AY25" s="61" t="str">
        <f t="shared" si="798"/>
        <v/>
      </c>
      <c r="AZ25" s="17"/>
      <c r="BA25" s="61" t="str">
        <f t="shared" si="799"/>
        <v/>
      </c>
      <c r="BB25" s="17"/>
      <c r="BC25" s="61" t="str">
        <f t="shared" si="800"/>
        <v/>
      </c>
      <c r="BD25" s="17"/>
      <c r="BE25" s="61" t="str">
        <f t="shared" si="801"/>
        <v/>
      </c>
      <c r="BF25" s="17"/>
      <c r="BG25" s="61" t="str">
        <f t="shared" si="802"/>
        <v/>
      </c>
      <c r="BH25" s="17"/>
      <c r="BI25" s="61" t="str">
        <f t="shared" si="803"/>
        <v/>
      </c>
      <c r="BJ25" s="17"/>
      <c r="BK25" s="61" t="str">
        <f t="shared" si="804"/>
        <v/>
      </c>
      <c r="BL25" s="17"/>
      <c r="BM25" s="61" t="str">
        <f t="shared" si="805"/>
        <v/>
      </c>
      <c r="BN25" s="17"/>
      <c r="BO25" s="61" t="str">
        <f t="shared" si="806"/>
        <v/>
      </c>
      <c r="BP25" s="17"/>
      <c r="BQ25" s="61" t="str">
        <f t="shared" si="807"/>
        <v/>
      </c>
      <c r="BR25" s="17"/>
      <c r="BS25" s="61" t="str">
        <f t="shared" si="808"/>
        <v/>
      </c>
      <c r="BT25" s="17"/>
      <c r="BU25" s="61" t="str">
        <f t="shared" si="809"/>
        <v/>
      </c>
      <c r="BV25" s="17"/>
      <c r="BW25" s="61" t="str">
        <f t="shared" si="810"/>
        <v/>
      </c>
      <c r="BX25" s="17"/>
      <c r="BY25" s="61" t="str">
        <f t="shared" si="811"/>
        <v/>
      </c>
      <c r="BZ25" s="17"/>
      <c r="CA25" s="61" t="str">
        <f t="shared" si="812"/>
        <v/>
      </c>
      <c r="CB25" s="17"/>
      <c r="CC25" s="61" t="str">
        <f t="shared" si="813"/>
        <v/>
      </c>
      <c r="CD25" s="17"/>
      <c r="CE25" s="61" t="str">
        <f t="shared" si="814"/>
        <v/>
      </c>
      <c r="CF25" s="17"/>
      <c r="CG25" s="61" t="str">
        <f t="shared" si="815"/>
        <v/>
      </c>
      <c r="CH25" s="17"/>
      <c r="CI25" s="61" t="str">
        <f t="shared" si="816"/>
        <v/>
      </c>
      <c r="CJ25" s="17"/>
      <c r="CK25" s="61" t="str">
        <f t="shared" si="817"/>
        <v/>
      </c>
      <c r="CL25" s="17"/>
      <c r="CM25" s="61" t="str">
        <f t="shared" si="818"/>
        <v/>
      </c>
      <c r="CN25" s="17"/>
      <c r="CO25" s="61" t="str">
        <f t="shared" si="819"/>
        <v/>
      </c>
      <c r="CP25" s="17"/>
      <c r="CQ25" s="61" t="str">
        <f t="shared" si="820"/>
        <v/>
      </c>
      <c r="CR25" s="17"/>
      <c r="CS25" s="61" t="str">
        <f t="shared" si="821"/>
        <v/>
      </c>
      <c r="CT25" s="17"/>
      <c r="CU25" s="61" t="str">
        <f t="shared" si="822"/>
        <v/>
      </c>
      <c r="CV25" s="17"/>
      <c r="CW25" s="61" t="str">
        <f t="shared" si="823"/>
        <v/>
      </c>
      <c r="CX25" s="17"/>
      <c r="CY25" s="61" t="str">
        <f t="shared" si="824"/>
        <v/>
      </c>
      <c r="CZ25" s="17"/>
      <c r="DA25" s="61" t="str">
        <f t="shared" si="825"/>
        <v/>
      </c>
      <c r="DB25" s="17"/>
      <c r="DC25" s="61" t="str">
        <f t="shared" si="826"/>
        <v/>
      </c>
      <c r="DD25" s="17"/>
      <c r="DE25" s="61" t="str">
        <f t="shared" si="827"/>
        <v/>
      </c>
      <c r="DF25" s="17"/>
      <c r="DG25" s="61" t="str">
        <f t="shared" si="828"/>
        <v/>
      </c>
      <c r="DH25" s="17"/>
      <c r="DI25" s="61" t="str">
        <f t="shared" si="829"/>
        <v/>
      </c>
      <c r="DJ25" s="17"/>
      <c r="DK25" s="61" t="str">
        <f t="shared" si="830"/>
        <v/>
      </c>
      <c r="DL25" s="17"/>
      <c r="DM25" s="61" t="str">
        <f t="shared" si="831"/>
        <v/>
      </c>
      <c r="DN25" s="17"/>
      <c r="DO25" s="61" t="str">
        <f t="shared" si="832"/>
        <v/>
      </c>
      <c r="DP25" s="17"/>
      <c r="DQ25" s="61" t="str">
        <f t="shared" si="833"/>
        <v/>
      </c>
      <c r="DR25" s="17"/>
      <c r="DS25" s="61" t="str">
        <f t="shared" si="834"/>
        <v/>
      </c>
      <c r="DT25" s="17"/>
      <c r="DU25" s="61" t="str">
        <f t="shared" si="835"/>
        <v/>
      </c>
      <c r="DV25" s="17"/>
      <c r="DW25" s="61" t="str">
        <f t="shared" si="836"/>
        <v/>
      </c>
      <c r="DX25" s="17"/>
      <c r="DY25" s="61" t="str">
        <f t="shared" si="837"/>
        <v/>
      </c>
      <c r="DZ25" s="17"/>
      <c r="EA25" s="61" t="str">
        <f t="shared" si="838"/>
        <v/>
      </c>
      <c r="EB25" s="17"/>
      <c r="EC25" s="61" t="str">
        <f t="shared" si="839"/>
        <v/>
      </c>
      <c r="ED25" s="17"/>
      <c r="EE25" s="61" t="str">
        <f t="shared" si="840"/>
        <v/>
      </c>
      <c r="EF25" s="17"/>
      <c r="EG25" s="61" t="str">
        <f t="shared" si="841"/>
        <v/>
      </c>
      <c r="EH25" s="17"/>
      <c r="EI25" s="61" t="str">
        <f t="shared" si="842"/>
        <v/>
      </c>
      <c r="EJ25" s="17"/>
      <c r="EK25" s="61" t="str">
        <f t="shared" si="843"/>
        <v/>
      </c>
      <c r="EL25" s="17"/>
      <c r="EM25" s="61" t="str">
        <f t="shared" si="844"/>
        <v/>
      </c>
      <c r="EN25" s="17"/>
      <c r="EO25" s="61" t="str">
        <f t="shared" si="845"/>
        <v/>
      </c>
      <c r="EP25" s="17"/>
      <c r="EQ25" s="61" t="str">
        <f t="shared" si="846"/>
        <v/>
      </c>
      <c r="ER25" s="17"/>
      <c r="ES25" s="61" t="str">
        <f t="shared" si="847"/>
        <v/>
      </c>
      <c r="ET25" s="17"/>
      <c r="EU25" s="61" t="str">
        <f t="shared" si="848"/>
        <v/>
      </c>
      <c r="EV25" s="17"/>
      <c r="EW25" s="61" t="str">
        <f t="shared" si="849"/>
        <v/>
      </c>
      <c r="EX25" s="17"/>
      <c r="EY25" s="61" t="str">
        <f t="shared" si="850"/>
        <v/>
      </c>
      <c r="EZ25" s="17"/>
      <c r="FA25" s="61" t="str">
        <f t="shared" si="851"/>
        <v/>
      </c>
      <c r="FB25" s="17"/>
      <c r="FC25" s="61" t="str">
        <f t="shared" si="852"/>
        <v/>
      </c>
      <c r="FD25" s="17"/>
      <c r="FE25" s="61" t="str">
        <f t="shared" si="853"/>
        <v/>
      </c>
      <c r="FF25" s="17"/>
      <c r="FG25" s="61" t="str">
        <f t="shared" si="854"/>
        <v/>
      </c>
      <c r="FH25" s="17"/>
      <c r="FI25" s="61" t="str">
        <f t="shared" si="855"/>
        <v/>
      </c>
      <c r="FJ25" s="17"/>
      <c r="FK25" s="61" t="str">
        <f t="shared" si="856"/>
        <v/>
      </c>
      <c r="FL25" s="17"/>
      <c r="FM25" s="61" t="str">
        <f t="shared" si="857"/>
        <v/>
      </c>
      <c r="FN25" s="17"/>
      <c r="FO25" s="61" t="str">
        <f t="shared" si="858"/>
        <v/>
      </c>
      <c r="FP25" s="17"/>
      <c r="FQ25" s="61" t="str">
        <f t="shared" si="859"/>
        <v/>
      </c>
      <c r="FR25" s="133"/>
      <c r="FS25" s="133"/>
      <c r="FT25" s="133"/>
      <c r="FU25" s="133"/>
      <c r="FV25" s="133"/>
      <c r="FW25" s="133"/>
      <c r="FX25" s="133"/>
      <c r="FY25" s="133"/>
      <c r="GA25" s="18" t="str">
        <f t="shared" si="56"/>
        <v xml:space="preserve">     External base + secondary branch</v>
      </c>
      <c r="GB25" s="11">
        <f t="shared" si="860"/>
        <v>13</v>
      </c>
      <c r="GC25" s="4">
        <f t="shared" si="861"/>
        <v>9.5</v>
      </c>
      <c r="GD25" s="40" t="str">
        <f t="shared" si="115"/>
        <v>–</v>
      </c>
      <c r="GE25" s="6">
        <f t="shared" si="862"/>
        <v>17.600000000000001</v>
      </c>
      <c r="GF25" s="51">
        <f t="shared" si="863"/>
        <v>30.607966457023057</v>
      </c>
      <c r="GG25" s="7" t="str">
        <f t="shared" si="116"/>
        <v>–</v>
      </c>
      <c r="GH25" s="52">
        <f t="shared" si="864"/>
        <v>36.590909090909093</v>
      </c>
      <c r="GI25" s="46">
        <f t="shared" si="865"/>
        <v>14.515384615384617</v>
      </c>
      <c r="GJ25" s="8">
        <f t="shared" si="865"/>
        <v>34.482769734312484</v>
      </c>
      <c r="GK25" s="5">
        <f t="shared" si="866"/>
        <v>2.2589990976263925</v>
      </c>
      <c r="GL25" s="9">
        <f t="shared" si="866"/>
        <v>1.8831206468858839</v>
      </c>
      <c r="GM25" s="5" t="str">
        <f t="shared" si="867"/>
        <v>?</v>
      </c>
      <c r="GN25" s="7" t="str">
        <f t="shared" si="867"/>
        <v>?</v>
      </c>
    </row>
    <row r="26" spans="1:196" x14ac:dyDescent="0.2">
      <c r="A26" s="27" t="s">
        <v>24</v>
      </c>
      <c r="B26" s="108"/>
      <c r="C26" s="109" t="str">
        <f>IF(AND((B26&gt;0),(B$7&gt;0)),(B26/B$7*100),"")</f>
        <v/>
      </c>
      <c r="D26" s="17">
        <v>7.3</v>
      </c>
      <c r="E26" s="61">
        <f t="shared" si="775"/>
        <v>15.766738660907128</v>
      </c>
      <c r="F26" s="17"/>
      <c r="G26" s="61" t="str">
        <f t="shared" si="776"/>
        <v/>
      </c>
      <c r="H26" s="17"/>
      <c r="I26" s="61" t="str">
        <f t="shared" si="777"/>
        <v/>
      </c>
      <c r="J26" s="17"/>
      <c r="K26" s="61" t="str">
        <f t="shared" si="778"/>
        <v/>
      </c>
      <c r="L26" s="17">
        <v>7.7</v>
      </c>
      <c r="M26" s="61">
        <f t="shared" si="779"/>
        <v>16.559139784946236</v>
      </c>
      <c r="N26" s="17"/>
      <c r="O26" s="61" t="str">
        <f t="shared" si="780"/>
        <v/>
      </c>
      <c r="P26" s="17">
        <v>6.1</v>
      </c>
      <c r="Q26" s="61">
        <f t="shared" si="781"/>
        <v>13.863636363636363</v>
      </c>
      <c r="R26" s="17"/>
      <c r="S26" s="61" t="str">
        <f t="shared" si="782"/>
        <v/>
      </c>
      <c r="T26" s="17"/>
      <c r="U26" s="61" t="str">
        <f t="shared" si="783"/>
        <v/>
      </c>
      <c r="V26" s="17"/>
      <c r="W26" s="61" t="str">
        <f t="shared" si="784"/>
        <v/>
      </c>
      <c r="X26" s="17"/>
      <c r="Y26" s="61" t="str">
        <f t="shared" si="785"/>
        <v/>
      </c>
      <c r="Z26" s="17">
        <v>4</v>
      </c>
      <c r="AA26" s="61">
        <f t="shared" si="786"/>
        <v>10.989010989010989</v>
      </c>
      <c r="AB26" s="17"/>
      <c r="AC26" s="61" t="str">
        <f t="shared" si="787"/>
        <v/>
      </c>
      <c r="AD26" s="17">
        <v>4.9000000000000004</v>
      </c>
      <c r="AE26" s="61">
        <f t="shared" si="788"/>
        <v>10.272536687631026</v>
      </c>
      <c r="AF26" s="17"/>
      <c r="AG26" s="61" t="str">
        <f t="shared" si="789"/>
        <v/>
      </c>
      <c r="AH26" s="17"/>
      <c r="AI26" s="61" t="str">
        <f t="shared" si="790"/>
        <v/>
      </c>
      <c r="AJ26" s="17"/>
      <c r="AK26" s="61" t="str">
        <f t="shared" si="791"/>
        <v/>
      </c>
      <c r="AL26" s="17"/>
      <c r="AM26" s="61" t="str">
        <f t="shared" si="792"/>
        <v/>
      </c>
      <c r="AN26" s="17"/>
      <c r="AO26" s="61" t="str">
        <f t="shared" si="793"/>
        <v/>
      </c>
      <c r="AP26" s="17"/>
      <c r="AQ26" s="61" t="str">
        <f t="shared" si="794"/>
        <v/>
      </c>
      <c r="AR26" s="17"/>
      <c r="AS26" s="61" t="str">
        <f t="shared" si="795"/>
        <v/>
      </c>
      <c r="AT26" s="17"/>
      <c r="AU26" s="61" t="str">
        <f t="shared" si="796"/>
        <v/>
      </c>
      <c r="AV26" s="17"/>
      <c r="AW26" s="61" t="str">
        <f t="shared" si="797"/>
        <v/>
      </c>
      <c r="AX26" s="17"/>
      <c r="AY26" s="61" t="str">
        <f t="shared" si="798"/>
        <v/>
      </c>
      <c r="AZ26" s="17"/>
      <c r="BA26" s="61" t="str">
        <f t="shared" si="799"/>
        <v/>
      </c>
      <c r="BB26" s="17"/>
      <c r="BC26" s="61" t="str">
        <f t="shared" si="800"/>
        <v/>
      </c>
      <c r="BD26" s="17"/>
      <c r="BE26" s="61" t="str">
        <f t="shared" si="801"/>
        <v/>
      </c>
      <c r="BF26" s="17"/>
      <c r="BG26" s="61" t="str">
        <f t="shared" si="802"/>
        <v/>
      </c>
      <c r="BH26" s="17"/>
      <c r="BI26" s="61" t="str">
        <f t="shared" si="803"/>
        <v/>
      </c>
      <c r="BJ26" s="17"/>
      <c r="BK26" s="61" t="str">
        <f t="shared" si="804"/>
        <v/>
      </c>
      <c r="BL26" s="17"/>
      <c r="BM26" s="61" t="str">
        <f t="shared" si="805"/>
        <v/>
      </c>
      <c r="BN26" s="17"/>
      <c r="BO26" s="61" t="str">
        <f t="shared" si="806"/>
        <v/>
      </c>
      <c r="BP26" s="17"/>
      <c r="BQ26" s="61" t="str">
        <f t="shared" si="807"/>
        <v/>
      </c>
      <c r="BR26" s="17"/>
      <c r="BS26" s="61" t="str">
        <f t="shared" si="808"/>
        <v/>
      </c>
      <c r="BT26" s="17"/>
      <c r="BU26" s="61" t="str">
        <f t="shared" si="809"/>
        <v/>
      </c>
      <c r="BV26" s="17"/>
      <c r="BW26" s="61" t="str">
        <f t="shared" si="810"/>
        <v/>
      </c>
      <c r="BX26" s="17"/>
      <c r="BY26" s="61" t="str">
        <f t="shared" si="811"/>
        <v/>
      </c>
      <c r="BZ26" s="17"/>
      <c r="CA26" s="61" t="str">
        <f t="shared" si="812"/>
        <v/>
      </c>
      <c r="CB26" s="17"/>
      <c r="CC26" s="61" t="str">
        <f t="shared" si="813"/>
        <v/>
      </c>
      <c r="CD26" s="17"/>
      <c r="CE26" s="61" t="str">
        <f t="shared" si="814"/>
        <v/>
      </c>
      <c r="CF26" s="17"/>
      <c r="CG26" s="61" t="str">
        <f t="shared" si="815"/>
        <v/>
      </c>
      <c r="CH26" s="17"/>
      <c r="CI26" s="61" t="str">
        <f t="shared" si="816"/>
        <v/>
      </c>
      <c r="CJ26" s="17"/>
      <c r="CK26" s="61" t="str">
        <f t="shared" si="817"/>
        <v/>
      </c>
      <c r="CL26" s="17"/>
      <c r="CM26" s="61" t="str">
        <f t="shared" si="818"/>
        <v/>
      </c>
      <c r="CN26" s="17"/>
      <c r="CO26" s="61" t="str">
        <f t="shared" si="819"/>
        <v/>
      </c>
      <c r="CP26" s="17"/>
      <c r="CQ26" s="61" t="str">
        <f t="shared" si="820"/>
        <v/>
      </c>
      <c r="CR26" s="17"/>
      <c r="CS26" s="61" t="str">
        <f t="shared" si="821"/>
        <v/>
      </c>
      <c r="CT26" s="17"/>
      <c r="CU26" s="61" t="str">
        <f t="shared" si="822"/>
        <v/>
      </c>
      <c r="CV26" s="17"/>
      <c r="CW26" s="61" t="str">
        <f t="shared" si="823"/>
        <v/>
      </c>
      <c r="CX26" s="17"/>
      <c r="CY26" s="61" t="str">
        <f t="shared" si="824"/>
        <v/>
      </c>
      <c r="CZ26" s="17"/>
      <c r="DA26" s="61" t="str">
        <f t="shared" si="825"/>
        <v/>
      </c>
      <c r="DB26" s="17"/>
      <c r="DC26" s="61" t="str">
        <f t="shared" si="826"/>
        <v/>
      </c>
      <c r="DD26" s="17"/>
      <c r="DE26" s="61" t="str">
        <f t="shared" si="827"/>
        <v/>
      </c>
      <c r="DF26" s="17"/>
      <c r="DG26" s="61" t="str">
        <f t="shared" si="828"/>
        <v/>
      </c>
      <c r="DH26" s="17"/>
      <c r="DI26" s="61" t="str">
        <f t="shared" si="829"/>
        <v/>
      </c>
      <c r="DJ26" s="17"/>
      <c r="DK26" s="61" t="str">
        <f t="shared" si="830"/>
        <v/>
      </c>
      <c r="DL26" s="17"/>
      <c r="DM26" s="61" t="str">
        <f t="shared" si="831"/>
        <v/>
      </c>
      <c r="DN26" s="17"/>
      <c r="DO26" s="61" t="str">
        <f t="shared" si="832"/>
        <v/>
      </c>
      <c r="DP26" s="17"/>
      <c r="DQ26" s="61" t="str">
        <f t="shared" si="833"/>
        <v/>
      </c>
      <c r="DR26" s="17"/>
      <c r="DS26" s="61" t="str">
        <f t="shared" si="834"/>
        <v/>
      </c>
      <c r="DT26" s="17"/>
      <c r="DU26" s="61" t="str">
        <f t="shared" si="835"/>
        <v/>
      </c>
      <c r="DV26" s="17"/>
      <c r="DW26" s="61" t="str">
        <f t="shared" si="836"/>
        <v/>
      </c>
      <c r="DX26" s="17"/>
      <c r="DY26" s="61" t="str">
        <f t="shared" si="837"/>
        <v/>
      </c>
      <c r="DZ26" s="17"/>
      <c r="EA26" s="61" t="str">
        <f t="shared" si="838"/>
        <v/>
      </c>
      <c r="EB26" s="17"/>
      <c r="EC26" s="61" t="str">
        <f t="shared" si="839"/>
        <v/>
      </c>
      <c r="ED26" s="17"/>
      <c r="EE26" s="61" t="str">
        <f t="shared" si="840"/>
        <v/>
      </c>
      <c r="EF26" s="17"/>
      <c r="EG26" s="61" t="str">
        <f t="shared" si="841"/>
        <v/>
      </c>
      <c r="EH26" s="17"/>
      <c r="EI26" s="61" t="str">
        <f t="shared" si="842"/>
        <v/>
      </c>
      <c r="EJ26" s="17"/>
      <c r="EK26" s="61" t="str">
        <f t="shared" si="843"/>
        <v/>
      </c>
      <c r="EL26" s="17"/>
      <c r="EM26" s="61" t="str">
        <f t="shared" si="844"/>
        <v/>
      </c>
      <c r="EN26" s="17"/>
      <c r="EO26" s="61" t="str">
        <f t="shared" si="845"/>
        <v/>
      </c>
      <c r="EP26" s="17"/>
      <c r="EQ26" s="61" t="str">
        <f t="shared" si="846"/>
        <v/>
      </c>
      <c r="ER26" s="17"/>
      <c r="ES26" s="61" t="str">
        <f t="shared" si="847"/>
        <v/>
      </c>
      <c r="ET26" s="17"/>
      <c r="EU26" s="61" t="str">
        <f t="shared" si="848"/>
        <v/>
      </c>
      <c r="EV26" s="17"/>
      <c r="EW26" s="61" t="str">
        <f t="shared" si="849"/>
        <v/>
      </c>
      <c r="EX26" s="17"/>
      <c r="EY26" s="61" t="str">
        <f t="shared" si="850"/>
        <v/>
      </c>
      <c r="EZ26" s="17"/>
      <c r="FA26" s="61" t="str">
        <f t="shared" si="851"/>
        <v/>
      </c>
      <c r="FB26" s="17"/>
      <c r="FC26" s="61" t="str">
        <f t="shared" si="852"/>
        <v/>
      </c>
      <c r="FD26" s="17"/>
      <c r="FE26" s="61" t="str">
        <f t="shared" si="853"/>
        <v/>
      </c>
      <c r="FF26" s="17"/>
      <c r="FG26" s="61" t="str">
        <f t="shared" si="854"/>
        <v/>
      </c>
      <c r="FH26" s="17"/>
      <c r="FI26" s="61" t="str">
        <f t="shared" si="855"/>
        <v/>
      </c>
      <c r="FJ26" s="17"/>
      <c r="FK26" s="61" t="str">
        <f t="shared" si="856"/>
        <v/>
      </c>
      <c r="FL26" s="17"/>
      <c r="FM26" s="61" t="str">
        <f t="shared" si="857"/>
        <v/>
      </c>
      <c r="FN26" s="17"/>
      <c r="FO26" s="61" t="str">
        <f t="shared" si="858"/>
        <v/>
      </c>
      <c r="FP26" s="17"/>
      <c r="FQ26" s="61" t="str">
        <f t="shared" si="859"/>
        <v/>
      </c>
      <c r="FR26" s="133"/>
      <c r="FS26" s="133"/>
      <c r="FT26" s="133"/>
      <c r="FU26" s="133"/>
      <c r="FV26" s="133"/>
      <c r="FW26" s="133"/>
      <c r="FX26" s="133"/>
      <c r="FY26" s="133"/>
      <c r="GA26" s="18" t="str">
        <f t="shared" si="56"/>
        <v xml:space="preserve">     External spur</v>
      </c>
      <c r="GB26" s="11">
        <f t="shared" si="860"/>
        <v>5</v>
      </c>
      <c r="GC26" s="4">
        <f t="shared" si="861"/>
        <v>4</v>
      </c>
      <c r="GD26" s="40" t="str">
        <f t="shared" si="115"/>
        <v>–</v>
      </c>
      <c r="GE26" s="6">
        <f t="shared" si="862"/>
        <v>7.7</v>
      </c>
      <c r="GF26" s="51">
        <f t="shared" si="863"/>
        <v>10.272536687631026</v>
      </c>
      <c r="GG26" s="7" t="str">
        <f t="shared" si="116"/>
        <v>–</v>
      </c>
      <c r="GH26" s="52">
        <f t="shared" si="864"/>
        <v>16.559139784946236</v>
      </c>
      <c r="GI26" s="46">
        <f t="shared" si="865"/>
        <v>6</v>
      </c>
      <c r="GJ26" s="8">
        <f t="shared" si="865"/>
        <v>13.490212497226349</v>
      </c>
      <c r="GK26" s="5">
        <f t="shared" si="866"/>
        <v>1.5652475842498537</v>
      </c>
      <c r="GL26" s="9">
        <f t="shared" si="866"/>
        <v>2.7995436260037594</v>
      </c>
      <c r="GM26" s="5" t="str">
        <f t="shared" si="867"/>
        <v>?</v>
      </c>
      <c r="GN26" s="7" t="str">
        <f t="shared" si="867"/>
        <v>?</v>
      </c>
    </row>
    <row r="27" spans="1:196" x14ac:dyDescent="0.2">
      <c r="A27" s="27" t="s">
        <v>76</v>
      </c>
      <c r="B27" s="110" t="str">
        <f>IF(AND((B25&gt;0),(B24&gt;0)),(B25/B24),"")</f>
        <v/>
      </c>
      <c r="C27" s="109" t="s">
        <v>5</v>
      </c>
      <c r="D27" s="71">
        <f t="shared" ref="D27" si="868">IF(AND((D25&gt;0),(D24&gt;0)),(D25/D24),"")</f>
        <v>0.67083333333333339</v>
      </c>
      <c r="E27" s="61" t="s">
        <v>5</v>
      </c>
      <c r="F27" s="71">
        <f t="shared" ref="F27" si="869">IF(AND((F25&gt;0),(F24&gt;0)),(F25/F24),"")</f>
        <v>0.67982456140350878</v>
      </c>
      <c r="G27" s="61" t="s">
        <v>5</v>
      </c>
      <c r="H27" s="71">
        <f t="shared" ref="H27" si="870">IF(AND((H25&gt;0),(H24&gt;0)),(H25/H24),"")</f>
        <v>0.77876106194690264</v>
      </c>
      <c r="I27" s="61" t="s">
        <v>5</v>
      </c>
      <c r="J27" s="71">
        <f t="shared" ref="J27" si="871">IF(AND((J25&gt;0),(J24&gt;0)),(J25/J24),"")</f>
        <v>0.64609053497942381</v>
      </c>
      <c r="K27" s="61" t="s">
        <v>5</v>
      </c>
      <c r="L27" s="71">
        <f t="shared" ref="L27" si="872">IF(AND((L25&gt;0),(L24&gt;0)),(L25/L24),"")</f>
        <v>0.68619246861924688</v>
      </c>
      <c r="M27" s="61" t="s">
        <v>5</v>
      </c>
      <c r="N27" s="71" t="str">
        <f t="shared" ref="N27" si="873">IF(AND((N25&gt;0),(N24&gt;0)),(N25/N24),"")</f>
        <v/>
      </c>
      <c r="O27" s="61" t="s">
        <v>5</v>
      </c>
      <c r="P27" s="71">
        <f t="shared" ref="P27" si="874">IF(AND((P25&gt;0),(P24&gt;0)),(P25/P24),"")</f>
        <v>0.71875000000000011</v>
      </c>
      <c r="Q27" s="61" t="s">
        <v>5</v>
      </c>
      <c r="R27" s="71">
        <f t="shared" ref="R27" si="875">IF(AND((R25&gt;0),(R24&gt;0)),(R25/R24),"")</f>
        <v>0.66945606694560678</v>
      </c>
      <c r="S27" s="61" t="s">
        <v>5</v>
      </c>
      <c r="T27" s="71" t="str">
        <f t="shared" ref="T27" si="876">IF(AND((T25&gt;0),(T24&gt;0)),(T25/T24),"")</f>
        <v/>
      </c>
      <c r="U27" s="61" t="s">
        <v>5</v>
      </c>
      <c r="V27" s="71">
        <f t="shared" ref="V27" si="877">IF(AND((V25&gt;0),(V24&gt;0)),(V25/V24),"")</f>
        <v>0.82738095238095233</v>
      </c>
      <c r="W27" s="61" t="s">
        <v>5</v>
      </c>
      <c r="X27" s="71">
        <f t="shared" ref="X27" si="878">IF(AND((X25&gt;0),(X24&gt;0)),(X25/X24),"")</f>
        <v>0.74404761904761907</v>
      </c>
      <c r="Y27" s="61" t="s">
        <v>5</v>
      </c>
      <c r="Z27" s="71">
        <f t="shared" ref="Z27" si="879">IF(AND((Z25&gt;0),(Z24&gt;0)),(Z25/Z24),"")</f>
        <v>0.7192982456140351</v>
      </c>
      <c r="AA27" s="61" t="s">
        <v>5</v>
      </c>
      <c r="AB27" s="71">
        <f t="shared" ref="AB27" si="880">IF(AND((AB25&gt;0),(AB24&gt;0)),(AB25/AB24),"")</f>
        <v>0.74850299401197606</v>
      </c>
      <c r="AC27" s="61" t="s">
        <v>5</v>
      </c>
      <c r="AD27" s="71">
        <f t="shared" ref="AD27" si="881">IF(AND((AD25&gt;0),(AD24&gt;0)),(AD25/AD24),"")</f>
        <v>0.75257731958762886</v>
      </c>
      <c r="AE27" s="61" t="s">
        <v>5</v>
      </c>
      <c r="AF27" s="71">
        <f>IF(AND((AF25&gt;0),(AF24&gt;0)),(AF25/AF24),"")</f>
        <v>0.70895522388059695</v>
      </c>
      <c r="AG27" s="61" t="s">
        <v>5</v>
      </c>
      <c r="AH27" s="71" t="str">
        <f t="shared" ref="AH27" si="882">IF(AND((AH25&gt;0),(AH24&gt;0)),(AH25/AH24),"")</f>
        <v/>
      </c>
      <c r="AI27" s="61" t="s">
        <v>5</v>
      </c>
      <c r="AJ27" s="71" t="str">
        <f t="shared" ref="AJ27" si="883">IF(AND((AJ25&gt;0),(AJ24&gt;0)),(AJ25/AJ24),"")</f>
        <v/>
      </c>
      <c r="AK27" s="61" t="s">
        <v>5</v>
      </c>
      <c r="AL27" s="71" t="str">
        <f t="shared" ref="AL27" si="884">IF(AND((AL25&gt;0),(AL24&gt;0)),(AL25/AL24),"")</f>
        <v/>
      </c>
      <c r="AM27" s="61" t="s">
        <v>5</v>
      </c>
      <c r="AN27" s="71" t="str">
        <f t="shared" ref="AN27" si="885">IF(AND((AN25&gt;0),(AN24&gt;0)),(AN25/AN24),"")</f>
        <v/>
      </c>
      <c r="AO27" s="61" t="s">
        <v>5</v>
      </c>
      <c r="AP27" s="71" t="str">
        <f t="shared" ref="AP27" si="886">IF(AND((AP25&gt;0),(AP24&gt;0)),(AP25/AP24),"")</f>
        <v/>
      </c>
      <c r="AQ27" s="61" t="s">
        <v>5</v>
      </c>
      <c r="AR27" s="71" t="str">
        <f t="shared" ref="AR27" si="887">IF(AND((AR25&gt;0),(AR24&gt;0)),(AR25/AR24),"")</f>
        <v/>
      </c>
      <c r="AS27" s="61" t="s">
        <v>5</v>
      </c>
      <c r="AT27" s="71" t="str">
        <f t="shared" ref="AT27" si="888">IF(AND((AT25&gt;0),(AT24&gt;0)),(AT25/AT24),"")</f>
        <v/>
      </c>
      <c r="AU27" s="61" t="s">
        <v>5</v>
      </c>
      <c r="AV27" s="71" t="str">
        <f t="shared" ref="AV27" si="889">IF(AND((AV25&gt;0),(AV24&gt;0)),(AV25/AV24),"")</f>
        <v/>
      </c>
      <c r="AW27" s="61" t="s">
        <v>5</v>
      </c>
      <c r="AX27" s="71" t="str">
        <f t="shared" ref="AX27" si="890">IF(AND((AX25&gt;0),(AX24&gt;0)),(AX25/AX24),"")</f>
        <v/>
      </c>
      <c r="AY27" s="61" t="s">
        <v>5</v>
      </c>
      <c r="AZ27" s="71" t="str">
        <f t="shared" ref="AZ27" si="891">IF(AND((AZ25&gt;0),(AZ24&gt;0)),(AZ25/AZ24),"")</f>
        <v/>
      </c>
      <c r="BA27" s="61" t="s">
        <v>5</v>
      </c>
      <c r="BB27" s="71" t="str">
        <f t="shared" ref="BB27" si="892">IF(AND((BB25&gt;0),(BB24&gt;0)),(BB25/BB24),"")</f>
        <v/>
      </c>
      <c r="BC27" s="61" t="s">
        <v>5</v>
      </c>
      <c r="BD27" s="71" t="str">
        <f t="shared" ref="BD27" si="893">IF(AND((BD25&gt;0),(BD24&gt;0)),(BD25/BD24),"")</f>
        <v/>
      </c>
      <c r="BE27" s="61" t="s">
        <v>5</v>
      </c>
      <c r="BF27" s="71" t="str">
        <f t="shared" ref="BF27" si="894">IF(AND((BF25&gt;0),(BF24&gt;0)),(BF25/BF24),"")</f>
        <v/>
      </c>
      <c r="BG27" s="61" t="s">
        <v>5</v>
      </c>
      <c r="BH27" s="71" t="str">
        <f t="shared" ref="BH27" si="895">IF(AND((BH25&gt;0),(BH24&gt;0)),(BH25/BH24),"")</f>
        <v/>
      </c>
      <c r="BI27" s="61" t="s">
        <v>5</v>
      </c>
      <c r="BJ27" s="71" t="str">
        <f t="shared" ref="BJ27:DN27" si="896">IF(AND((BJ25&gt;0),(BJ24&gt;0)),(BJ25/BJ24),"")</f>
        <v/>
      </c>
      <c r="BK27" s="61" t="s">
        <v>5</v>
      </c>
      <c r="BL27" s="71" t="str">
        <f t="shared" ref="BL27:DP27" si="897">IF(AND((BL25&gt;0),(BL24&gt;0)),(BL25/BL24),"")</f>
        <v/>
      </c>
      <c r="BM27" s="61" t="s">
        <v>5</v>
      </c>
      <c r="BN27" s="71" t="str">
        <f t="shared" ref="BN27:DR27" si="898">IF(AND((BN25&gt;0),(BN24&gt;0)),(BN25/BN24),"")</f>
        <v/>
      </c>
      <c r="BO27" s="61" t="s">
        <v>5</v>
      </c>
      <c r="BP27" s="71" t="str">
        <f t="shared" ref="BP27:DT27" si="899">IF(AND((BP25&gt;0),(BP24&gt;0)),(BP25/BP24),"")</f>
        <v/>
      </c>
      <c r="BQ27" s="61" t="s">
        <v>5</v>
      </c>
      <c r="BR27" s="71" t="str">
        <f t="shared" ref="BR27:DV27" si="900">IF(AND((BR25&gt;0),(BR24&gt;0)),(BR25/BR24),"")</f>
        <v/>
      </c>
      <c r="BS27" s="61" t="s">
        <v>5</v>
      </c>
      <c r="BT27" s="71" t="str">
        <f t="shared" ref="BT27:DX27" si="901">IF(AND((BT25&gt;0),(BT24&gt;0)),(BT25/BT24),"")</f>
        <v/>
      </c>
      <c r="BU27" s="61" t="s">
        <v>5</v>
      </c>
      <c r="BV27" s="71" t="str">
        <f t="shared" ref="BV27:DZ27" si="902">IF(AND((BV25&gt;0),(BV24&gt;0)),(BV25/BV24),"")</f>
        <v/>
      </c>
      <c r="BW27" s="61" t="s">
        <v>5</v>
      </c>
      <c r="BX27" s="71" t="str">
        <f t="shared" si="896"/>
        <v/>
      </c>
      <c r="BY27" s="61" t="s">
        <v>5</v>
      </c>
      <c r="BZ27" s="71" t="str">
        <f t="shared" si="897"/>
        <v/>
      </c>
      <c r="CA27" s="61" t="s">
        <v>5</v>
      </c>
      <c r="CB27" s="71" t="str">
        <f t="shared" si="898"/>
        <v/>
      </c>
      <c r="CC27" s="61" t="s">
        <v>5</v>
      </c>
      <c r="CD27" s="71" t="str">
        <f t="shared" si="899"/>
        <v/>
      </c>
      <c r="CE27" s="61" t="s">
        <v>5</v>
      </c>
      <c r="CF27" s="71" t="str">
        <f t="shared" si="900"/>
        <v/>
      </c>
      <c r="CG27" s="61" t="s">
        <v>5</v>
      </c>
      <c r="CH27" s="71" t="str">
        <f t="shared" si="901"/>
        <v/>
      </c>
      <c r="CI27" s="61" t="s">
        <v>5</v>
      </c>
      <c r="CJ27" s="71" t="str">
        <f t="shared" si="902"/>
        <v/>
      </c>
      <c r="CK27" s="61" t="s">
        <v>5</v>
      </c>
      <c r="CL27" s="71" t="str">
        <f t="shared" si="896"/>
        <v/>
      </c>
      <c r="CM27" s="61" t="s">
        <v>5</v>
      </c>
      <c r="CN27" s="71" t="str">
        <f t="shared" si="897"/>
        <v/>
      </c>
      <c r="CO27" s="61" t="s">
        <v>5</v>
      </c>
      <c r="CP27" s="71" t="str">
        <f t="shared" si="898"/>
        <v/>
      </c>
      <c r="CQ27" s="61" t="s">
        <v>5</v>
      </c>
      <c r="CR27" s="71" t="str">
        <f t="shared" si="899"/>
        <v/>
      </c>
      <c r="CS27" s="61" t="s">
        <v>5</v>
      </c>
      <c r="CT27" s="71" t="str">
        <f t="shared" si="900"/>
        <v/>
      </c>
      <c r="CU27" s="61" t="s">
        <v>5</v>
      </c>
      <c r="CV27" s="71" t="str">
        <f t="shared" si="901"/>
        <v/>
      </c>
      <c r="CW27" s="61" t="s">
        <v>5</v>
      </c>
      <c r="CX27" s="71" t="str">
        <f t="shared" si="902"/>
        <v/>
      </c>
      <c r="CY27" s="61" t="s">
        <v>5</v>
      </c>
      <c r="CZ27" s="71" t="str">
        <f t="shared" si="896"/>
        <v/>
      </c>
      <c r="DA27" s="61" t="s">
        <v>5</v>
      </c>
      <c r="DB27" s="71" t="str">
        <f t="shared" si="897"/>
        <v/>
      </c>
      <c r="DC27" s="61" t="s">
        <v>5</v>
      </c>
      <c r="DD27" s="71" t="str">
        <f t="shared" si="898"/>
        <v/>
      </c>
      <c r="DE27" s="61" t="s">
        <v>5</v>
      </c>
      <c r="DF27" s="71" t="str">
        <f t="shared" si="899"/>
        <v/>
      </c>
      <c r="DG27" s="61" t="s">
        <v>5</v>
      </c>
      <c r="DH27" s="71" t="str">
        <f t="shared" si="900"/>
        <v/>
      </c>
      <c r="DI27" s="61" t="s">
        <v>5</v>
      </c>
      <c r="DJ27" s="71" t="str">
        <f t="shared" si="901"/>
        <v/>
      </c>
      <c r="DK27" s="61" t="s">
        <v>5</v>
      </c>
      <c r="DL27" s="71" t="str">
        <f t="shared" si="902"/>
        <v/>
      </c>
      <c r="DM27" s="61" t="s">
        <v>5</v>
      </c>
      <c r="DN27" s="71" t="str">
        <f t="shared" si="896"/>
        <v/>
      </c>
      <c r="DO27" s="61" t="s">
        <v>5</v>
      </c>
      <c r="DP27" s="71" t="str">
        <f t="shared" si="897"/>
        <v/>
      </c>
      <c r="DQ27" s="61" t="s">
        <v>5</v>
      </c>
      <c r="DR27" s="71" t="str">
        <f t="shared" si="898"/>
        <v/>
      </c>
      <c r="DS27" s="61" t="s">
        <v>5</v>
      </c>
      <c r="DT27" s="71" t="str">
        <f t="shared" si="899"/>
        <v/>
      </c>
      <c r="DU27" s="61" t="s">
        <v>5</v>
      </c>
      <c r="DV27" s="71" t="str">
        <f t="shared" si="900"/>
        <v/>
      </c>
      <c r="DW27" s="61" t="s">
        <v>5</v>
      </c>
      <c r="DX27" s="71" t="str">
        <f t="shared" si="901"/>
        <v/>
      </c>
      <c r="DY27" s="61" t="s">
        <v>5</v>
      </c>
      <c r="DZ27" s="71" t="str">
        <f t="shared" si="902"/>
        <v/>
      </c>
      <c r="EA27" s="61" t="s">
        <v>5</v>
      </c>
      <c r="EB27" s="71" t="str">
        <f t="shared" ref="EB27:FD27" si="903">IF(AND((EB25&gt;0),(EB24&gt;0)),(EB25/EB24),"")</f>
        <v/>
      </c>
      <c r="EC27" s="61" t="s">
        <v>5</v>
      </c>
      <c r="ED27" s="71" t="str">
        <f t="shared" ref="ED27:FF27" si="904">IF(AND((ED25&gt;0),(ED24&gt;0)),(ED25/ED24),"")</f>
        <v/>
      </c>
      <c r="EE27" s="61" t="s">
        <v>5</v>
      </c>
      <c r="EF27" s="71" t="str">
        <f t="shared" ref="EF27:FH27" si="905">IF(AND((EF25&gt;0),(EF24&gt;0)),(EF25/EF24),"")</f>
        <v/>
      </c>
      <c r="EG27" s="61" t="s">
        <v>5</v>
      </c>
      <c r="EH27" s="71" t="str">
        <f t="shared" ref="EH27:FJ27" si="906">IF(AND((EH25&gt;0),(EH24&gt;0)),(EH25/EH24),"")</f>
        <v/>
      </c>
      <c r="EI27" s="61" t="s">
        <v>5</v>
      </c>
      <c r="EJ27" s="71" t="str">
        <f t="shared" ref="EJ27:FL27" si="907">IF(AND((EJ25&gt;0),(EJ24&gt;0)),(EJ25/EJ24),"")</f>
        <v/>
      </c>
      <c r="EK27" s="61" t="s">
        <v>5</v>
      </c>
      <c r="EL27" s="71" t="str">
        <f t="shared" ref="EL27:FN27" si="908">IF(AND((EL25&gt;0),(EL24&gt;0)),(EL25/EL24),"")</f>
        <v/>
      </c>
      <c r="EM27" s="61" t="s">
        <v>5</v>
      </c>
      <c r="EN27" s="71" t="str">
        <f t="shared" ref="EN27:FP27" si="909">IF(AND((EN25&gt;0),(EN24&gt;0)),(EN25/EN24),"")</f>
        <v/>
      </c>
      <c r="EO27" s="61" t="s">
        <v>5</v>
      </c>
      <c r="EP27" s="71" t="str">
        <f t="shared" si="903"/>
        <v/>
      </c>
      <c r="EQ27" s="61" t="s">
        <v>5</v>
      </c>
      <c r="ER27" s="71" t="str">
        <f t="shared" si="904"/>
        <v/>
      </c>
      <c r="ES27" s="61" t="s">
        <v>5</v>
      </c>
      <c r="ET27" s="71" t="str">
        <f t="shared" si="905"/>
        <v/>
      </c>
      <c r="EU27" s="61" t="s">
        <v>5</v>
      </c>
      <c r="EV27" s="71" t="str">
        <f t="shared" si="906"/>
        <v/>
      </c>
      <c r="EW27" s="61" t="s">
        <v>5</v>
      </c>
      <c r="EX27" s="71" t="str">
        <f t="shared" si="907"/>
        <v/>
      </c>
      <c r="EY27" s="61" t="s">
        <v>5</v>
      </c>
      <c r="EZ27" s="71" t="str">
        <f t="shared" si="908"/>
        <v/>
      </c>
      <c r="FA27" s="61" t="s">
        <v>5</v>
      </c>
      <c r="FB27" s="71" t="str">
        <f t="shared" si="909"/>
        <v/>
      </c>
      <c r="FC27" s="61" t="s">
        <v>5</v>
      </c>
      <c r="FD27" s="71" t="str">
        <f t="shared" si="903"/>
        <v/>
      </c>
      <c r="FE27" s="61" t="s">
        <v>5</v>
      </c>
      <c r="FF27" s="71" t="str">
        <f t="shared" si="904"/>
        <v/>
      </c>
      <c r="FG27" s="61" t="s">
        <v>5</v>
      </c>
      <c r="FH27" s="71" t="str">
        <f t="shared" si="905"/>
        <v/>
      </c>
      <c r="FI27" s="61" t="s">
        <v>5</v>
      </c>
      <c r="FJ27" s="71" t="str">
        <f t="shared" si="906"/>
        <v/>
      </c>
      <c r="FK27" s="61" t="s">
        <v>5</v>
      </c>
      <c r="FL27" s="71" t="str">
        <f t="shared" si="907"/>
        <v/>
      </c>
      <c r="FM27" s="61" t="s">
        <v>5</v>
      </c>
      <c r="FN27" s="71" t="str">
        <f t="shared" si="908"/>
        <v/>
      </c>
      <c r="FO27" s="61" t="s">
        <v>5</v>
      </c>
      <c r="FP27" s="71" t="str">
        <f t="shared" si="909"/>
        <v/>
      </c>
      <c r="FQ27" s="61" t="s">
        <v>5</v>
      </c>
      <c r="FR27" s="133"/>
      <c r="FS27" s="133"/>
      <c r="FT27" s="133"/>
      <c r="FU27" s="133"/>
      <c r="FV27" s="133"/>
      <c r="FW27" s="133"/>
      <c r="FX27" s="133"/>
      <c r="FY27" s="133"/>
      <c r="GA27" s="18" t="str">
        <f t="shared" si="56"/>
        <v xml:space="preserve">     External branches length ratio</v>
      </c>
      <c r="GB27" s="11">
        <f t="shared" si="860"/>
        <v>13</v>
      </c>
      <c r="GC27" s="24">
        <f t="shared" si="861"/>
        <v>0.64609053497942381</v>
      </c>
      <c r="GD27" s="25" t="str">
        <f t="shared" si="115"/>
        <v>–</v>
      </c>
      <c r="GE27" s="26">
        <f t="shared" si="862"/>
        <v>0.82738095238095233</v>
      </c>
      <c r="GF27" s="116" t="str">
        <f t="shared" si="863"/>
        <v/>
      </c>
      <c r="GG27" s="117" t="s">
        <v>5</v>
      </c>
      <c r="GH27" s="118" t="str">
        <f t="shared" si="864"/>
        <v/>
      </c>
      <c r="GI27" s="53">
        <f>IF(SUM(B27,D27,F27,H27,J27,L27,N27,P27,R27,T27,V27,X27,Z27,AB27,AD27,AF27,AH27,AJ27,AL27,AN27,AP27,AR27,AT27,AV27,AX27,AZ27,BB27,BD27,BF27,BH27)&gt;0,AVERAGE(B27,D27,F27,H27,J27,L27,N27,P27,R27,T27,V27,X27,Z27,AB27,AD27,AF27,AH27,AJ27,AL27,AN27,AP27,AR27,AT27,AV27,AX27,AZ27,BB27,BD27,BF27,BH27),"?")</f>
        <v>0.71928233705775624</v>
      </c>
      <c r="GJ27" s="119" t="s">
        <v>5</v>
      </c>
      <c r="GK27" s="25">
        <f>IF(COUNT(B27,D27,F27,H27,J27,L27,N27,P27,R27,T27,V27,X27,Z27,AB27,AD27,AF27,AH27,AJ27,AL27,AN27,AP27,AR27,AT27,AV27,AX27,AZ27,BB27,BD27,BF27,BH27)&gt;1,STDEV(B27,D27,F27,H27,J27,L27,N27,P27,R27,T27,V27,X27,Z27,AB27,AD27,AF27,AH27,AJ27,AL27,AN27,AP27,AR27,AT27,AV27,AX27,AZ27,BB27,BD27,BF27,BH27),"?")</f>
        <v>5.0616649597471794E-2</v>
      </c>
      <c r="GL27" s="120" t="s">
        <v>5</v>
      </c>
      <c r="GM27" s="25" t="str">
        <f>IF(COUNT(B27)&gt;0,B27,"?")</f>
        <v>?</v>
      </c>
      <c r="GN27" s="117" t="s">
        <v>5</v>
      </c>
    </row>
    <row r="28" spans="1:196" x14ac:dyDescent="0.2">
      <c r="A28" s="27" t="s">
        <v>25</v>
      </c>
      <c r="B28" s="108"/>
      <c r="C28" s="109" t="str">
        <f>IF(AND((B28&gt;0),(B$7&gt;0)),(B28/B$7*100),"")</f>
        <v/>
      </c>
      <c r="D28" s="17">
        <v>23.8</v>
      </c>
      <c r="E28" s="61">
        <f t="shared" ref="E28:E30" si="910">IF(AND((D28&gt;0),(D$7&gt;0)),(D28/D$7*100),"")</f>
        <v>51.403887688984881</v>
      </c>
      <c r="F28" s="17">
        <v>23</v>
      </c>
      <c r="G28" s="61">
        <f t="shared" ref="G28:G30" si="911">IF(AND((F28&gt;0),(F$7&gt;0)),(F28/F$7*100),"")</f>
        <v>52.752293577981646</v>
      </c>
      <c r="H28" s="17">
        <v>22.1</v>
      </c>
      <c r="I28" s="61">
        <f t="shared" ref="I28:I30" si="912">IF(AND((H28&gt;0),(H$7&gt;0)),(H28/H$7*100),"")</f>
        <v>43.589743589743591</v>
      </c>
      <c r="J28" s="17">
        <v>22.7</v>
      </c>
      <c r="K28" s="61">
        <f t="shared" ref="K28:K30" si="913">IF(AND((J28&gt;0),(J$7&gt;0)),(J28/J$7*100),"")</f>
        <v>44.773175542406307</v>
      </c>
      <c r="L28" s="17">
        <v>23</v>
      </c>
      <c r="M28" s="61">
        <f t="shared" ref="M28:M30" si="914">IF(AND((L28&gt;0),(L$7&gt;0)),(L28/L$7*100),"")</f>
        <v>49.462365591397848</v>
      </c>
      <c r="N28" s="17">
        <v>21.6</v>
      </c>
      <c r="O28" s="61">
        <f t="shared" ref="O28:O30" si="915">IF(AND((N28&gt;0),(N$7&gt;0)),(N28/N$7*100),"")</f>
        <v>49.31506849315069</v>
      </c>
      <c r="P28" s="17">
        <v>23</v>
      </c>
      <c r="Q28" s="61">
        <f t="shared" ref="Q28:Q30" si="916">IF(AND((P28&gt;0),(P$7&gt;0)),(P28/P$7*100),"")</f>
        <v>52.272727272727273</v>
      </c>
      <c r="R28" s="17">
        <v>24.4</v>
      </c>
      <c r="S28" s="61">
        <f t="shared" ref="S28:S30" si="917">IF(AND((R28&gt;0),(R$7&gt;0)),(R28/R$7*100),"")</f>
        <v>54.95495495495495</v>
      </c>
      <c r="T28" s="17"/>
      <c r="U28" s="61" t="str">
        <f t="shared" ref="U28:U30" si="918">IF(AND((T28&gt;0),(T$7&gt;0)),(T28/T$7*100),"")</f>
        <v/>
      </c>
      <c r="V28" s="17">
        <v>16.899999999999999</v>
      </c>
      <c r="W28" s="61">
        <f t="shared" ref="W28:W30" si="919">IF(AND((V28&gt;0),(V$7&gt;0)),(V28/V$7*100),"")</f>
        <v>40.430622009569376</v>
      </c>
      <c r="X28" s="17">
        <v>17.399999999999999</v>
      </c>
      <c r="Y28" s="61">
        <f t="shared" ref="Y28:Y30" si="920">IF(AND((X28&gt;0),(X$7&gt;0)),(X28/X$7*100),"")</f>
        <v>50</v>
      </c>
      <c r="Z28" s="17">
        <v>17.7</v>
      </c>
      <c r="AA28" s="61">
        <f t="shared" ref="AA28:AA30" si="921">IF(AND((Z28&gt;0),(Z$7&gt;0)),(Z28/Z$7*100),"")</f>
        <v>48.626373626373628</v>
      </c>
      <c r="AB28" s="17">
        <v>17.600000000000001</v>
      </c>
      <c r="AC28" s="61">
        <f t="shared" ref="AC28:AC30" si="922">IF(AND((AB28&gt;0),(AB$7&gt;0)),(AB28/AB$7*100),"")</f>
        <v>49.025069637883014</v>
      </c>
      <c r="AD28" s="17">
        <v>18.600000000000001</v>
      </c>
      <c r="AE28" s="61">
        <f t="shared" ref="AE28:AE30" si="923">IF(AND((AD28&gt;0),(AD$7&gt;0)),(AD28/AD$7*100),"")</f>
        <v>38.9937106918239</v>
      </c>
      <c r="AF28" s="17">
        <v>12</v>
      </c>
      <c r="AG28" s="61">
        <f t="shared" ref="AG28:AG30" si="924">IF(AND((AF28&gt;0),(AF$7&gt;0)),(AF28/AF$7*100),"")</f>
        <v>45.45454545454546</v>
      </c>
      <c r="AH28" s="17"/>
      <c r="AI28" s="61" t="str">
        <f t="shared" ref="AI28:AI30" si="925">IF(AND((AH28&gt;0),(AH$7&gt;0)),(AH28/AH$7*100),"")</f>
        <v/>
      </c>
      <c r="AJ28" s="17"/>
      <c r="AK28" s="61" t="str">
        <f t="shared" ref="AK28:AK30" si="926">IF(AND((AJ28&gt;0),(AJ$7&gt;0)),(AJ28/AJ$7*100),"")</f>
        <v/>
      </c>
      <c r="AL28" s="17"/>
      <c r="AM28" s="61" t="str">
        <f t="shared" ref="AM28:AM30" si="927">IF(AND((AL28&gt;0),(AL$7&gt;0)),(AL28/AL$7*100),"")</f>
        <v/>
      </c>
      <c r="AN28" s="17"/>
      <c r="AO28" s="61" t="str">
        <f t="shared" ref="AO28:AO30" si="928">IF(AND((AN28&gt;0),(AN$7&gt;0)),(AN28/AN$7*100),"")</f>
        <v/>
      </c>
      <c r="AP28" s="17"/>
      <c r="AQ28" s="61" t="str">
        <f t="shared" ref="AQ28:AQ30" si="929">IF(AND((AP28&gt;0),(AP$7&gt;0)),(AP28/AP$7*100),"")</f>
        <v/>
      </c>
      <c r="AR28" s="17"/>
      <c r="AS28" s="61" t="str">
        <f t="shared" ref="AS28:AS30" si="930">IF(AND((AR28&gt;0),(AR$7&gt;0)),(AR28/AR$7*100),"")</f>
        <v/>
      </c>
      <c r="AT28" s="17"/>
      <c r="AU28" s="61" t="str">
        <f t="shared" ref="AU28:AU30" si="931">IF(AND((AT28&gt;0),(AT$7&gt;0)),(AT28/AT$7*100),"")</f>
        <v/>
      </c>
      <c r="AV28" s="17"/>
      <c r="AW28" s="61" t="str">
        <f t="shared" ref="AW28:AW30" si="932">IF(AND((AV28&gt;0),(AV$7&gt;0)),(AV28/AV$7*100),"")</f>
        <v/>
      </c>
      <c r="AX28" s="17"/>
      <c r="AY28" s="61" t="str">
        <f t="shared" ref="AY28:AY30" si="933">IF(AND((AX28&gt;0),(AX$7&gt;0)),(AX28/AX$7*100),"")</f>
        <v/>
      </c>
      <c r="AZ28" s="17"/>
      <c r="BA28" s="61" t="str">
        <f t="shared" ref="BA28:BA30" si="934">IF(AND((AZ28&gt;0),(AZ$7&gt;0)),(AZ28/AZ$7*100),"")</f>
        <v/>
      </c>
      <c r="BB28" s="17"/>
      <c r="BC28" s="61" t="str">
        <f t="shared" ref="BC28:BC30" si="935">IF(AND((BB28&gt;0),(BB$7&gt;0)),(BB28/BB$7*100),"")</f>
        <v/>
      </c>
      <c r="BD28" s="17"/>
      <c r="BE28" s="61" t="str">
        <f t="shared" ref="BE28:BE30" si="936">IF(AND((BD28&gt;0),(BD$7&gt;0)),(BD28/BD$7*100),"")</f>
        <v/>
      </c>
      <c r="BF28" s="17"/>
      <c r="BG28" s="61" t="str">
        <f t="shared" ref="BG28:BG30" si="937">IF(AND((BF28&gt;0),(BF$7&gt;0)),(BF28/BF$7*100),"")</f>
        <v/>
      </c>
      <c r="BH28" s="17"/>
      <c r="BI28" s="61" t="str">
        <f t="shared" ref="BI28:BI30" si="938">IF(AND((BH28&gt;0),(BH$7&gt;0)),(BH28/BH$7*100),"")</f>
        <v/>
      </c>
      <c r="BJ28" s="17"/>
      <c r="BK28" s="61" t="str">
        <f t="shared" ref="BK28:BK30" si="939">IF(AND((BJ28&gt;0),(BJ$7&gt;0)),(BJ28/BJ$7*100),"")</f>
        <v/>
      </c>
      <c r="BL28" s="17"/>
      <c r="BM28" s="61" t="str">
        <f t="shared" ref="BM28:BM30" si="940">IF(AND((BL28&gt;0),(BL$7&gt;0)),(BL28/BL$7*100),"")</f>
        <v/>
      </c>
      <c r="BN28" s="17"/>
      <c r="BO28" s="61" t="str">
        <f t="shared" ref="BO28:BO30" si="941">IF(AND((BN28&gt;0),(BN$7&gt;0)),(BN28/BN$7*100),"")</f>
        <v/>
      </c>
      <c r="BP28" s="17"/>
      <c r="BQ28" s="61" t="str">
        <f t="shared" ref="BQ28:BQ30" si="942">IF(AND((BP28&gt;0),(BP$7&gt;0)),(BP28/BP$7*100),"")</f>
        <v/>
      </c>
      <c r="BR28" s="17"/>
      <c r="BS28" s="61" t="str">
        <f t="shared" ref="BS28:BS30" si="943">IF(AND((BR28&gt;0),(BR$7&gt;0)),(BR28/BR$7*100),"")</f>
        <v/>
      </c>
      <c r="BT28" s="17"/>
      <c r="BU28" s="61" t="str">
        <f t="shared" ref="BU28:BU30" si="944">IF(AND((BT28&gt;0),(BT$7&gt;0)),(BT28/BT$7*100),"")</f>
        <v/>
      </c>
      <c r="BV28" s="17"/>
      <c r="BW28" s="61" t="str">
        <f t="shared" ref="BW28:BW30" si="945">IF(AND((BV28&gt;0),(BV$7&gt;0)),(BV28/BV$7*100),"")</f>
        <v/>
      </c>
      <c r="BX28" s="17"/>
      <c r="BY28" s="61" t="str">
        <f t="shared" ref="BY28:BY30" si="946">IF(AND((BX28&gt;0),(BX$7&gt;0)),(BX28/BX$7*100),"")</f>
        <v/>
      </c>
      <c r="BZ28" s="17"/>
      <c r="CA28" s="61" t="str">
        <f t="shared" ref="CA28:CA30" si="947">IF(AND((BZ28&gt;0),(BZ$7&gt;0)),(BZ28/BZ$7*100),"")</f>
        <v/>
      </c>
      <c r="CB28" s="17"/>
      <c r="CC28" s="61" t="str">
        <f t="shared" ref="CC28:CC30" si="948">IF(AND((CB28&gt;0),(CB$7&gt;0)),(CB28/CB$7*100),"")</f>
        <v/>
      </c>
      <c r="CD28" s="17"/>
      <c r="CE28" s="61" t="str">
        <f t="shared" ref="CE28:CE30" si="949">IF(AND((CD28&gt;0),(CD$7&gt;0)),(CD28/CD$7*100),"")</f>
        <v/>
      </c>
      <c r="CF28" s="17"/>
      <c r="CG28" s="61" t="str">
        <f t="shared" ref="CG28:CG30" si="950">IF(AND((CF28&gt;0),(CF$7&gt;0)),(CF28/CF$7*100),"")</f>
        <v/>
      </c>
      <c r="CH28" s="17"/>
      <c r="CI28" s="61" t="str">
        <f t="shared" ref="CI28:CI30" si="951">IF(AND((CH28&gt;0),(CH$7&gt;0)),(CH28/CH$7*100),"")</f>
        <v/>
      </c>
      <c r="CJ28" s="17"/>
      <c r="CK28" s="61" t="str">
        <f t="shared" ref="CK28:CK30" si="952">IF(AND((CJ28&gt;0),(CJ$7&gt;0)),(CJ28/CJ$7*100),"")</f>
        <v/>
      </c>
      <c r="CL28" s="17"/>
      <c r="CM28" s="61" t="str">
        <f t="shared" ref="CM28:CM30" si="953">IF(AND((CL28&gt;0),(CL$7&gt;0)),(CL28/CL$7*100),"")</f>
        <v/>
      </c>
      <c r="CN28" s="17"/>
      <c r="CO28" s="61" t="str">
        <f t="shared" ref="CO28:CO30" si="954">IF(AND((CN28&gt;0),(CN$7&gt;0)),(CN28/CN$7*100),"")</f>
        <v/>
      </c>
      <c r="CP28" s="17"/>
      <c r="CQ28" s="61" t="str">
        <f t="shared" ref="CQ28:CQ30" si="955">IF(AND((CP28&gt;0),(CP$7&gt;0)),(CP28/CP$7*100),"")</f>
        <v/>
      </c>
      <c r="CR28" s="17"/>
      <c r="CS28" s="61" t="str">
        <f t="shared" ref="CS28:CS30" si="956">IF(AND((CR28&gt;0),(CR$7&gt;0)),(CR28/CR$7*100),"")</f>
        <v/>
      </c>
      <c r="CT28" s="17"/>
      <c r="CU28" s="61" t="str">
        <f t="shared" ref="CU28:CU30" si="957">IF(AND((CT28&gt;0),(CT$7&gt;0)),(CT28/CT$7*100),"")</f>
        <v/>
      </c>
      <c r="CV28" s="17"/>
      <c r="CW28" s="61" t="str">
        <f t="shared" ref="CW28:CW30" si="958">IF(AND((CV28&gt;0),(CV$7&gt;0)),(CV28/CV$7*100),"")</f>
        <v/>
      </c>
      <c r="CX28" s="17"/>
      <c r="CY28" s="61" t="str">
        <f t="shared" ref="CY28:CY30" si="959">IF(AND((CX28&gt;0),(CX$7&gt;0)),(CX28/CX$7*100),"")</f>
        <v/>
      </c>
      <c r="CZ28" s="17"/>
      <c r="DA28" s="61" t="str">
        <f t="shared" ref="DA28:DA30" si="960">IF(AND((CZ28&gt;0),(CZ$7&gt;0)),(CZ28/CZ$7*100),"")</f>
        <v/>
      </c>
      <c r="DB28" s="17"/>
      <c r="DC28" s="61" t="str">
        <f t="shared" ref="DC28:DC30" si="961">IF(AND((DB28&gt;0),(DB$7&gt;0)),(DB28/DB$7*100),"")</f>
        <v/>
      </c>
      <c r="DD28" s="17"/>
      <c r="DE28" s="61" t="str">
        <f t="shared" ref="DE28:DE30" si="962">IF(AND((DD28&gt;0),(DD$7&gt;0)),(DD28/DD$7*100),"")</f>
        <v/>
      </c>
      <c r="DF28" s="17"/>
      <c r="DG28" s="61" t="str">
        <f t="shared" ref="DG28:DG30" si="963">IF(AND((DF28&gt;0),(DF$7&gt;0)),(DF28/DF$7*100),"")</f>
        <v/>
      </c>
      <c r="DH28" s="17"/>
      <c r="DI28" s="61" t="str">
        <f t="shared" ref="DI28:DI30" si="964">IF(AND((DH28&gt;0),(DH$7&gt;0)),(DH28/DH$7*100),"")</f>
        <v/>
      </c>
      <c r="DJ28" s="17"/>
      <c r="DK28" s="61" t="str">
        <f t="shared" ref="DK28:DK30" si="965">IF(AND((DJ28&gt;0),(DJ$7&gt;0)),(DJ28/DJ$7*100),"")</f>
        <v/>
      </c>
      <c r="DL28" s="17"/>
      <c r="DM28" s="61" t="str">
        <f t="shared" ref="DM28:DM30" si="966">IF(AND((DL28&gt;0),(DL$7&gt;0)),(DL28/DL$7*100),"")</f>
        <v/>
      </c>
      <c r="DN28" s="17"/>
      <c r="DO28" s="61" t="str">
        <f t="shared" ref="DO28:DO30" si="967">IF(AND((DN28&gt;0),(DN$7&gt;0)),(DN28/DN$7*100),"")</f>
        <v/>
      </c>
      <c r="DP28" s="17"/>
      <c r="DQ28" s="61" t="str">
        <f t="shared" ref="DQ28:DQ30" si="968">IF(AND((DP28&gt;0),(DP$7&gt;0)),(DP28/DP$7*100),"")</f>
        <v/>
      </c>
      <c r="DR28" s="17"/>
      <c r="DS28" s="61" t="str">
        <f t="shared" ref="DS28:DS30" si="969">IF(AND((DR28&gt;0),(DR$7&gt;0)),(DR28/DR$7*100),"")</f>
        <v/>
      </c>
      <c r="DT28" s="17"/>
      <c r="DU28" s="61" t="str">
        <f t="shared" ref="DU28:DU30" si="970">IF(AND((DT28&gt;0),(DT$7&gt;0)),(DT28/DT$7*100),"")</f>
        <v/>
      </c>
      <c r="DV28" s="17"/>
      <c r="DW28" s="61" t="str">
        <f t="shared" ref="DW28:DW30" si="971">IF(AND((DV28&gt;0),(DV$7&gt;0)),(DV28/DV$7*100),"")</f>
        <v/>
      </c>
      <c r="DX28" s="17"/>
      <c r="DY28" s="61" t="str">
        <f t="shared" ref="DY28:DY30" si="972">IF(AND((DX28&gt;0),(DX$7&gt;0)),(DX28/DX$7*100),"")</f>
        <v/>
      </c>
      <c r="DZ28" s="17"/>
      <c r="EA28" s="61" t="str">
        <f t="shared" ref="EA28:EA30" si="973">IF(AND((DZ28&gt;0),(DZ$7&gt;0)),(DZ28/DZ$7*100),"")</f>
        <v/>
      </c>
      <c r="EB28" s="17"/>
      <c r="EC28" s="61" t="str">
        <f t="shared" ref="EC28:EC30" si="974">IF(AND((EB28&gt;0),(EB$7&gt;0)),(EB28/EB$7*100),"")</f>
        <v/>
      </c>
      <c r="ED28" s="17"/>
      <c r="EE28" s="61" t="str">
        <f t="shared" ref="EE28:EE30" si="975">IF(AND((ED28&gt;0),(ED$7&gt;0)),(ED28/ED$7*100),"")</f>
        <v/>
      </c>
      <c r="EF28" s="17"/>
      <c r="EG28" s="61" t="str">
        <f t="shared" ref="EG28:EG30" si="976">IF(AND((EF28&gt;0),(EF$7&gt;0)),(EF28/EF$7*100),"")</f>
        <v/>
      </c>
      <c r="EH28" s="17"/>
      <c r="EI28" s="61" t="str">
        <f t="shared" ref="EI28:EI30" si="977">IF(AND((EH28&gt;0),(EH$7&gt;0)),(EH28/EH$7*100),"")</f>
        <v/>
      </c>
      <c r="EJ28" s="17"/>
      <c r="EK28" s="61" t="str">
        <f t="shared" ref="EK28:EK30" si="978">IF(AND((EJ28&gt;0),(EJ$7&gt;0)),(EJ28/EJ$7*100),"")</f>
        <v/>
      </c>
      <c r="EL28" s="17"/>
      <c r="EM28" s="61" t="str">
        <f t="shared" ref="EM28:EM30" si="979">IF(AND((EL28&gt;0),(EL$7&gt;0)),(EL28/EL$7*100),"")</f>
        <v/>
      </c>
      <c r="EN28" s="17"/>
      <c r="EO28" s="61" t="str">
        <f t="shared" ref="EO28:EO30" si="980">IF(AND((EN28&gt;0),(EN$7&gt;0)),(EN28/EN$7*100),"")</f>
        <v/>
      </c>
      <c r="EP28" s="17"/>
      <c r="EQ28" s="61" t="str">
        <f t="shared" ref="EQ28:EQ30" si="981">IF(AND((EP28&gt;0),(EP$7&gt;0)),(EP28/EP$7*100),"")</f>
        <v/>
      </c>
      <c r="ER28" s="17"/>
      <c r="ES28" s="61" t="str">
        <f t="shared" ref="ES28:ES30" si="982">IF(AND((ER28&gt;0),(ER$7&gt;0)),(ER28/ER$7*100),"")</f>
        <v/>
      </c>
      <c r="ET28" s="17"/>
      <c r="EU28" s="61" t="str">
        <f t="shared" ref="EU28:EU30" si="983">IF(AND((ET28&gt;0),(ET$7&gt;0)),(ET28/ET$7*100),"")</f>
        <v/>
      </c>
      <c r="EV28" s="17"/>
      <c r="EW28" s="61" t="str">
        <f t="shared" ref="EW28:EW30" si="984">IF(AND((EV28&gt;0),(EV$7&gt;0)),(EV28/EV$7*100),"")</f>
        <v/>
      </c>
      <c r="EX28" s="17"/>
      <c r="EY28" s="61" t="str">
        <f t="shared" ref="EY28:EY30" si="985">IF(AND((EX28&gt;0),(EX$7&gt;0)),(EX28/EX$7*100),"")</f>
        <v/>
      </c>
      <c r="EZ28" s="17"/>
      <c r="FA28" s="61" t="str">
        <f t="shared" ref="FA28:FA30" si="986">IF(AND((EZ28&gt;0),(EZ$7&gt;0)),(EZ28/EZ$7*100),"")</f>
        <v/>
      </c>
      <c r="FB28" s="17"/>
      <c r="FC28" s="61" t="str">
        <f t="shared" ref="FC28:FC30" si="987">IF(AND((FB28&gt;0),(FB$7&gt;0)),(FB28/FB$7*100),"")</f>
        <v/>
      </c>
      <c r="FD28" s="17"/>
      <c r="FE28" s="61" t="str">
        <f t="shared" ref="FE28:FE30" si="988">IF(AND((FD28&gt;0),(FD$7&gt;0)),(FD28/FD$7*100),"")</f>
        <v/>
      </c>
      <c r="FF28" s="17"/>
      <c r="FG28" s="61" t="str">
        <f t="shared" ref="FG28:FG30" si="989">IF(AND((FF28&gt;0),(FF$7&gt;0)),(FF28/FF$7*100),"")</f>
        <v/>
      </c>
      <c r="FH28" s="17"/>
      <c r="FI28" s="61" t="str">
        <f t="shared" ref="FI28:FI30" si="990">IF(AND((FH28&gt;0),(FH$7&gt;0)),(FH28/FH$7*100),"")</f>
        <v/>
      </c>
      <c r="FJ28" s="17"/>
      <c r="FK28" s="61" t="str">
        <f t="shared" ref="FK28:FK30" si="991">IF(AND((FJ28&gt;0),(FJ$7&gt;0)),(FJ28/FJ$7*100),"")</f>
        <v/>
      </c>
      <c r="FL28" s="17"/>
      <c r="FM28" s="61" t="str">
        <f t="shared" ref="FM28:FM30" si="992">IF(AND((FL28&gt;0),(FL$7&gt;0)),(FL28/FL$7*100),"")</f>
        <v/>
      </c>
      <c r="FN28" s="17"/>
      <c r="FO28" s="61" t="str">
        <f t="shared" ref="FO28:FO30" si="993">IF(AND((FN28&gt;0),(FN$7&gt;0)),(FN28/FN$7*100),"")</f>
        <v/>
      </c>
      <c r="FP28" s="17"/>
      <c r="FQ28" s="61" t="str">
        <f t="shared" ref="FQ28:FQ30" si="994">IF(AND((FP28&gt;0),(FP$7&gt;0)),(FP28/FP$7*100),"")</f>
        <v/>
      </c>
      <c r="FR28" s="133"/>
      <c r="FS28" s="133"/>
      <c r="FT28" s="133"/>
      <c r="FU28" s="133"/>
      <c r="FV28" s="133"/>
      <c r="FW28" s="133"/>
      <c r="FX28" s="133"/>
      <c r="FY28" s="133"/>
      <c r="GA28" s="18" t="str">
        <f t="shared" si="56"/>
        <v xml:space="preserve">     Internal primary branch</v>
      </c>
      <c r="GB28" s="11">
        <f t="shared" si="860"/>
        <v>14</v>
      </c>
      <c r="GC28" s="4">
        <f t="shared" si="861"/>
        <v>12</v>
      </c>
      <c r="GD28" s="40" t="str">
        <f t="shared" si="115"/>
        <v>–</v>
      </c>
      <c r="GE28" s="6">
        <f t="shared" si="862"/>
        <v>24.4</v>
      </c>
      <c r="GF28" s="51">
        <f t="shared" si="863"/>
        <v>38.9937106918239</v>
      </c>
      <c r="GG28" s="7" t="str">
        <f t="shared" si="116"/>
        <v>–</v>
      </c>
      <c r="GH28" s="52">
        <f t="shared" si="864"/>
        <v>54.95495495495495</v>
      </c>
      <c r="GI28" s="46">
        <f>IF(SUM(B28,D28,F28,H28,J28,L28,N28,P28,R28,T28,V28,X28,Z28,AB28,AD28,AF28,AH28,AJ28,AL28,AN28,AP28,AR28,AT28,AV28,AX28,AZ28,BB28,BD28,BF28,BH28)&gt;0,AVERAGE(B28,D28,F28,H28,J28,L28,N28,P28,R28,T28,V28,X28,Z28,AB28,AD28,AF28,AH28,AJ28,AL28,AN28,AP28,AR28,AT28,AV28,AX28,AZ28,BB28,BD28,BF28,BH28),"?")</f>
        <v>20.271428571428572</v>
      </c>
      <c r="GJ28" s="8">
        <f>IF(SUM(C28,E28,G28,I28,K28,M28,O28,Q28,S28,U28,W28,Y28,AA28,AC28,AE28,AG28,AI28,AK28,AM28,AO28,AQ28,AS28,AU28,AW28,AY28,BA28,BC28,BE28,BG28,BI28)&gt;0,AVERAGE(C28,E28,G28,I28,K28,M28,O28,Q28,S28,U28,W28,Y28,AA28,AC28,AE28,AG28,AI28,AK28,AM28,AO28,AQ28,AS28,AU28,AW28,AY28,BA28,BC28,BE28,BG28,BI28),"?")</f>
        <v>47.9324670093959</v>
      </c>
      <c r="GK28" s="5">
        <f>IF(COUNT(B28,D28,F28,H28,J28,L28,N28,P28,R28,T28,V28,X28,Z28,AB28,AD28,AF28,AH28,AJ28,AL28,AN28,AP28,AR28,AT28,AV28,AX28,AZ28,BB28,BD28,BF28,BH28)&gt;1,STDEV(B28,D28,F28,H28,J28,L28,N28,P28,R28,T28,V28,X28,Z28,AB28,AD28,AF28,AH28,AJ28,AL28,AN28,AP28,AR28,AT28,AV28,AX28,AZ28,BB28,BD28,BF28,BH28),"?")</f>
        <v>3.5885348566765325</v>
      </c>
      <c r="GL28" s="9">
        <f>IF(COUNT(C28,E28,G28,I28,K28,M28,O28,Q28,S28,U28,W28,Y28,AA28,AC28,AE28,AG28,AI28,AK28,AM28,AO28,AQ28,AS28,AU28,AW28,AY28,BA28,BC28,BE28,BG28,BI28)&gt;1,STDEV(C28,E28,G28,I28,K28,M28,O28,Q28,S28,U28,W28,Y28,AA28,AC28,AE28,AG28,AI28,AK28,AM28,AO28,AQ28,AS28,AU28,AW28,AY28,BA28,BC28,BE28,BG28,BI28),"?")</f>
        <v>4.6805353843536688</v>
      </c>
      <c r="GM28" s="5" t="str">
        <f>IF(COUNT(B28)&gt;0,B28,"?")</f>
        <v>?</v>
      </c>
      <c r="GN28" s="7" t="str">
        <f>IF(COUNT(C28)&gt;0,C28,"?")</f>
        <v>?</v>
      </c>
    </row>
    <row r="29" spans="1:196" x14ac:dyDescent="0.2">
      <c r="A29" s="27" t="s">
        <v>26</v>
      </c>
      <c r="B29" s="108"/>
      <c r="C29" s="109" t="str">
        <f>IF(AND((B29&gt;0),(B$7&gt;0)),(B29/B$7*100),"")</f>
        <v/>
      </c>
      <c r="D29" s="17">
        <v>16.399999999999999</v>
      </c>
      <c r="E29" s="61">
        <f t="shared" si="910"/>
        <v>35.421166306695461</v>
      </c>
      <c r="F29" s="17">
        <v>15.7</v>
      </c>
      <c r="G29" s="61">
        <f t="shared" si="911"/>
        <v>36.0091743119266</v>
      </c>
      <c r="H29" s="17">
        <v>16.3</v>
      </c>
      <c r="I29" s="61">
        <f t="shared" si="912"/>
        <v>32.149901380670606</v>
      </c>
      <c r="J29" s="17"/>
      <c r="K29" s="61" t="str">
        <f t="shared" si="913"/>
        <v/>
      </c>
      <c r="L29" s="17">
        <v>15.5</v>
      </c>
      <c r="M29" s="61">
        <f t="shared" si="914"/>
        <v>33.333333333333329</v>
      </c>
      <c r="N29" s="17"/>
      <c r="O29" s="61" t="str">
        <f t="shared" si="915"/>
        <v/>
      </c>
      <c r="P29" s="17">
        <v>16.600000000000001</v>
      </c>
      <c r="Q29" s="61">
        <f t="shared" si="916"/>
        <v>37.727272727272734</v>
      </c>
      <c r="R29" s="17">
        <v>14.5</v>
      </c>
      <c r="S29" s="61">
        <f t="shared" si="917"/>
        <v>32.657657657657658</v>
      </c>
      <c r="T29" s="17"/>
      <c r="U29" s="61" t="str">
        <f t="shared" si="918"/>
        <v/>
      </c>
      <c r="V29" s="17"/>
      <c r="W29" s="61" t="str">
        <f t="shared" si="919"/>
        <v/>
      </c>
      <c r="X29" s="17">
        <v>12.3</v>
      </c>
      <c r="Y29" s="61">
        <f t="shared" si="920"/>
        <v>35.344827586206904</v>
      </c>
      <c r="Z29" s="17">
        <v>11.2</v>
      </c>
      <c r="AA29" s="61">
        <f t="shared" si="921"/>
        <v>30.76923076923077</v>
      </c>
      <c r="AB29" s="17"/>
      <c r="AC29" s="61" t="str">
        <f t="shared" si="922"/>
        <v/>
      </c>
      <c r="AD29" s="17">
        <v>14.6</v>
      </c>
      <c r="AE29" s="61">
        <f t="shared" si="923"/>
        <v>30.607966457023057</v>
      </c>
      <c r="AF29" s="17">
        <v>9.5</v>
      </c>
      <c r="AG29" s="61">
        <f t="shared" si="924"/>
        <v>35.984848484848484</v>
      </c>
      <c r="AH29" s="17"/>
      <c r="AI29" s="61" t="str">
        <f t="shared" si="925"/>
        <v/>
      </c>
      <c r="AJ29" s="17"/>
      <c r="AK29" s="61" t="str">
        <f t="shared" si="926"/>
        <v/>
      </c>
      <c r="AL29" s="17"/>
      <c r="AM29" s="61" t="str">
        <f t="shared" si="927"/>
        <v/>
      </c>
      <c r="AN29" s="17"/>
      <c r="AO29" s="61" t="str">
        <f t="shared" si="928"/>
        <v/>
      </c>
      <c r="AP29" s="17"/>
      <c r="AQ29" s="61" t="str">
        <f t="shared" si="929"/>
        <v/>
      </c>
      <c r="AR29" s="17"/>
      <c r="AS29" s="61" t="str">
        <f t="shared" si="930"/>
        <v/>
      </c>
      <c r="AT29" s="17"/>
      <c r="AU29" s="61" t="str">
        <f t="shared" si="931"/>
        <v/>
      </c>
      <c r="AV29" s="17"/>
      <c r="AW29" s="61" t="str">
        <f t="shared" si="932"/>
        <v/>
      </c>
      <c r="AX29" s="17"/>
      <c r="AY29" s="61" t="str">
        <f t="shared" si="933"/>
        <v/>
      </c>
      <c r="AZ29" s="17"/>
      <c r="BA29" s="61" t="str">
        <f t="shared" si="934"/>
        <v/>
      </c>
      <c r="BB29" s="17"/>
      <c r="BC29" s="61" t="str">
        <f t="shared" si="935"/>
        <v/>
      </c>
      <c r="BD29" s="17"/>
      <c r="BE29" s="61" t="str">
        <f t="shared" si="936"/>
        <v/>
      </c>
      <c r="BF29" s="17"/>
      <c r="BG29" s="61" t="str">
        <f t="shared" si="937"/>
        <v/>
      </c>
      <c r="BH29" s="17"/>
      <c r="BI29" s="61" t="str">
        <f t="shared" si="938"/>
        <v/>
      </c>
      <c r="BJ29" s="17"/>
      <c r="BK29" s="61" t="str">
        <f t="shared" si="939"/>
        <v/>
      </c>
      <c r="BL29" s="17"/>
      <c r="BM29" s="61" t="str">
        <f t="shared" si="940"/>
        <v/>
      </c>
      <c r="BN29" s="17"/>
      <c r="BO29" s="61" t="str">
        <f t="shared" si="941"/>
        <v/>
      </c>
      <c r="BP29" s="17"/>
      <c r="BQ29" s="61" t="str">
        <f t="shared" si="942"/>
        <v/>
      </c>
      <c r="BR29" s="17"/>
      <c r="BS29" s="61" t="str">
        <f t="shared" si="943"/>
        <v/>
      </c>
      <c r="BT29" s="17"/>
      <c r="BU29" s="61" t="str">
        <f t="shared" si="944"/>
        <v/>
      </c>
      <c r="BV29" s="17"/>
      <c r="BW29" s="61" t="str">
        <f t="shared" si="945"/>
        <v/>
      </c>
      <c r="BX29" s="17"/>
      <c r="BY29" s="61" t="str">
        <f t="shared" si="946"/>
        <v/>
      </c>
      <c r="BZ29" s="17"/>
      <c r="CA29" s="61" t="str">
        <f t="shared" si="947"/>
        <v/>
      </c>
      <c r="CB29" s="17"/>
      <c r="CC29" s="61" t="str">
        <f t="shared" si="948"/>
        <v/>
      </c>
      <c r="CD29" s="17"/>
      <c r="CE29" s="61" t="str">
        <f t="shared" si="949"/>
        <v/>
      </c>
      <c r="CF29" s="17"/>
      <c r="CG29" s="61" t="str">
        <f t="shared" si="950"/>
        <v/>
      </c>
      <c r="CH29" s="17"/>
      <c r="CI29" s="61" t="str">
        <f t="shared" si="951"/>
        <v/>
      </c>
      <c r="CJ29" s="17"/>
      <c r="CK29" s="61" t="str">
        <f t="shared" si="952"/>
        <v/>
      </c>
      <c r="CL29" s="17"/>
      <c r="CM29" s="61" t="str">
        <f t="shared" si="953"/>
        <v/>
      </c>
      <c r="CN29" s="17"/>
      <c r="CO29" s="61" t="str">
        <f t="shared" si="954"/>
        <v/>
      </c>
      <c r="CP29" s="17"/>
      <c r="CQ29" s="61" t="str">
        <f t="shared" si="955"/>
        <v/>
      </c>
      <c r="CR29" s="17"/>
      <c r="CS29" s="61" t="str">
        <f t="shared" si="956"/>
        <v/>
      </c>
      <c r="CT29" s="17"/>
      <c r="CU29" s="61" t="str">
        <f t="shared" si="957"/>
        <v/>
      </c>
      <c r="CV29" s="17"/>
      <c r="CW29" s="61" t="str">
        <f t="shared" si="958"/>
        <v/>
      </c>
      <c r="CX29" s="17"/>
      <c r="CY29" s="61" t="str">
        <f t="shared" si="959"/>
        <v/>
      </c>
      <c r="CZ29" s="17"/>
      <c r="DA29" s="61" t="str">
        <f t="shared" si="960"/>
        <v/>
      </c>
      <c r="DB29" s="17"/>
      <c r="DC29" s="61" t="str">
        <f t="shared" si="961"/>
        <v/>
      </c>
      <c r="DD29" s="17"/>
      <c r="DE29" s="61" t="str">
        <f t="shared" si="962"/>
        <v/>
      </c>
      <c r="DF29" s="17"/>
      <c r="DG29" s="61" t="str">
        <f t="shared" si="963"/>
        <v/>
      </c>
      <c r="DH29" s="17"/>
      <c r="DI29" s="61" t="str">
        <f t="shared" si="964"/>
        <v/>
      </c>
      <c r="DJ29" s="17"/>
      <c r="DK29" s="61" t="str">
        <f t="shared" si="965"/>
        <v/>
      </c>
      <c r="DL29" s="17"/>
      <c r="DM29" s="61" t="str">
        <f t="shared" si="966"/>
        <v/>
      </c>
      <c r="DN29" s="17"/>
      <c r="DO29" s="61" t="str">
        <f t="shared" si="967"/>
        <v/>
      </c>
      <c r="DP29" s="17"/>
      <c r="DQ29" s="61" t="str">
        <f t="shared" si="968"/>
        <v/>
      </c>
      <c r="DR29" s="17"/>
      <c r="DS29" s="61" t="str">
        <f t="shared" si="969"/>
        <v/>
      </c>
      <c r="DT29" s="17"/>
      <c r="DU29" s="61" t="str">
        <f t="shared" si="970"/>
        <v/>
      </c>
      <c r="DV29" s="17"/>
      <c r="DW29" s="61" t="str">
        <f t="shared" si="971"/>
        <v/>
      </c>
      <c r="DX29" s="17"/>
      <c r="DY29" s="61" t="str">
        <f t="shared" si="972"/>
        <v/>
      </c>
      <c r="DZ29" s="17"/>
      <c r="EA29" s="61" t="str">
        <f t="shared" si="973"/>
        <v/>
      </c>
      <c r="EB29" s="17"/>
      <c r="EC29" s="61" t="str">
        <f t="shared" si="974"/>
        <v/>
      </c>
      <c r="ED29" s="17"/>
      <c r="EE29" s="61" t="str">
        <f t="shared" si="975"/>
        <v/>
      </c>
      <c r="EF29" s="17"/>
      <c r="EG29" s="61" t="str">
        <f t="shared" si="976"/>
        <v/>
      </c>
      <c r="EH29" s="17"/>
      <c r="EI29" s="61" t="str">
        <f t="shared" si="977"/>
        <v/>
      </c>
      <c r="EJ29" s="17"/>
      <c r="EK29" s="61" t="str">
        <f t="shared" si="978"/>
        <v/>
      </c>
      <c r="EL29" s="17"/>
      <c r="EM29" s="61" t="str">
        <f t="shared" si="979"/>
        <v/>
      </c>
      <c r="EN29" s="17"/>
      <c r="EO29" s="61" t="str">
        <f t="shared" si="980"/>
        <v/>
      </c>
      <c r="EP29" s="17"/>
      <c r="EQ29" s="61" t="str">
        <f t="shared" si="981"/>
        <v/>
      </c>
      <c r="ER29" s="17"/>
      <c r="ES29" s="61" t="str">
        <f t="shared" si="982"/>
        <v/>
      </c>
      <c r="ET29" s="17"/>
      <c r="EU29" s="61" t="str">
        <f t="shared" si="983"/>
        <v/>
      </c>
      <c r="EV29" s="17"/>
      <c r="EW29" s="61" t="str">
        <f t="shared" si="984"/>
        <v/>
      </c>
      <c r="EX29" s="17"/>
      <c r="EY29" s="61" t="str">
        <f t="shared" si="985"/>
        <v/>
      </c>
      <c r="EZ29" s="17"/>
      <c r="FA29" s="61" t="str">
        <f t="shared" si="986"/>
        <v/>
      </c>
      <c r="FB29" s="17"/>
      <c r="FC29" s="61" t="str">
        <f t="shared" si="987"/>
        <v/>
      </c>
      <c r="FD29" s="17"/>
      <c r="FE29" s="61" t="str">
        <f t="shared" si="988"/>
        <v/>
      </c>
      <c r="FF29" s="17"/>
      <c r="FG29" s="61" t="str">
        <f t="shared" si="989"/>
        <v/>
      </c>
      <c r="FH29" s="17"/>
      <c r="FI29" s="61" t="str">
        <f t="shared" si="990"/>
        <v/>
      </c>
      <c r="FJ29" s="17"/>
      <c r="FK29" s="61" t="str">
        <f t="shared" si="991"/>
        <v/>
      </c>
      <c r="FL29" s="17"/>
      <c r="FM29" s="61" t="str">
        <f t="shared" si="992"/>
        <v/>
      </c>
      <c r="FN29" s="17"/>
      <c r="FO29" s="61" t="str">
        <f t="shared" si="993"/>
        <v/>
      </c>
      <c r="FP29" s="17"/>
      <c r="FQ29" s="61" t="str">
        <f t="shared" si="994"/>
        <v/>
      </c>
      <c r="FR29" s="133"/>
      <c r="FS29" s="133"/>
      <c r="FT29" s="133"/>
      <c r="FU29" s="133"/>
      <c r="FV29" s="133"/>
      <c r="FW29" s="133"/>
      <c r="FX29" s="133"/>
      <c r="FY29" s="133"/>
      <c r="GA29" s="18" t="str">
        <f t="shared" si="56"/>
        <v xml:space="preserve">     Internal base + secondary branch</v>
      </c>
      <c r="GB29" s="11">
        <f t="shared" si="860"/>
        <v>10</v>
      </c>
      <c r="GC29" s="4">
        <f t="shared" si="861"/>
        <v>9.5</v>
      </c>
      <c r="GD29" s="40" t="str">
        <f t="shared" si="115"/>
        <v>–</v>
      </c>
      <c r="GE29" s="6">
        <f t="shared" si="862"/>
        <v>16.600000000000001</v>
      </c>
      <c r="GF29" s="51">
        <f t="shared" si="863"/>
        <v>30.607966457023057</v>
      </c>
      <c r="GG29" s="7" t="str">
        <f t="shared" si="116"/>
        <v>–</v>
      </c>
      <c r="GH29" s="52">
        <f t="shared" si="864"/>
        <v>37.727272727272734</v>
      </c>
      <c r="GI29" s="46">
        <f>IF(SUM(B29,D29,F29,H29,J29,L29,N29,P29,R29,T29,V29,X29,Z29,AB29,AD29,AF29,AH29,AJ29,AL29,AN29,AP29,AR29,AT29,AV29,AX29,AZ29,BB29,BD29,BF29,BH29)&gt;0,AVERAGE(B29,D29,F29,H29,J29,L29,N29,P29,R29,T29,V29,X29,Z29,AB29,AD29,AF29,AH29,AJ29,AL29,AN29,AP29,AR29,AT29,AV29,AX29,AZ29,BB29,BD29,BF29,BH29),"?")</f>
        <v>14.26</v>
      </c>
      <c r="GJ29" s="8">
        <f>IF(SUM(C29,E29,G29,I29,K29,M29,O29,Q29,S29,U29,W29,Y29,AA29,AC29,AE29,AG29,AI29,AK29,AM29,AO29,AQ29,AS29,AU29,AW29,AY29,BA29,BC29,BE29,BG29,BI29)&gt;0,AVERAGE(C29,E29,G29,I29,K29,M29,O29,Q29,S29,U29,W29,Y29,AA29,AC29,AE29,AG29,AI29,AK29,AM29,AO29,AQ29,AS29,AU29,AW29,AY29,BA29,BC29,BE29,BG29,BI29),"?")</f>
        <v>34.000537901486567</v>
      </c>
      <c r="GK29" s="5">
        <f>IF(COUNT(B29,D29,F29,H29,J29,L29,N29,P29,R29,T29,V29,X29,Z29,AB29,AD29,AF29,AH29,AJ29,AL29,AN29,AP29,AR29,AT29,AV29,AX29,AZ29,BB29,BD29,BF29,BH29)&gt;1,STDEV(B29,D29,F29,H29,J29,L29,N29,P29,R29,T29,V29,X29,Z29,AB29,AD29,AF29,AH29,AJ29,AL29,AN29,AP29,AR29,AT29,AV29,AX29,AZ29,BB29,BD29,BF29,BH29),"?")</f>
        <v>2.4464032555751962</v>
      </c>
      <c r="GL29" s="9">
        <f>IF(COUNT(C29,E29,G29,I29,K29,M29,O29,Q29,S29,U29,W29,Y29,AA29,AC29,AE29,AG29,AI29,AK29,AM29,AO29,AQ29,AS29,AU29,AW29,AY29,BA29,BC29,BE29,BG29,BI29)&gt;1,STDEV(C29,E29,G29,I29,K29,M29,O29,Q29,S29,U29,W29,Y29,AA29,AC29,AE29,AG29,AI29,AK29,AM29,AO29,AQ29,AS29,AU29,AW29,AY29,BA29,BC29,BE29,BG29,BI29),"?")</f>
        <v>2.4337943081719495</v>
      </c>
      <c r="GM29" s="5" t="str">
        <f>IF(COUNT(B29)&gt;0,B29,"?")</f>
        <v>?</v>
      </c>
      <c r="GN29" s="7" t="str">
        <f>IF(COUNT(C29)&gt;0,C29,"?")</f>
        <v>?</v>
      </c>
    </row>
    <row r="30" spans="1:196" x14ac:dyDescent="0.2">
      <c r="A30" s="27" t="s">
        <v>27</v>
      </c>
      <c r="B30" s="108"/>
      <c r="C30" s="109" t="str">
        <f>IF(AND((B30&gt;0),(B$7&gt;0)),(B30/B$7*100),"")</f>
        <v/>
      </c>
      <c r="D30" s="17">
        <v>8.6</v>
      </c>
      <c r="E30" s="61">
        <f t="shared" si="910"/>
        <v>18.574514038876892</v>
      </c>
      <c r="F30" s="17">
        <v>8.4</v>
      </c>
      <c r="G30" s="61">
        <f t="shared" si="911"/>
        <v>19.26605504587156</v>
      </c>
      <c r="H30" s="17">
        <v>8.4</v>
      </c>
      <c r="I30" s="61">
        <f t="shared" si="912"/>
        <v>16.568047337278106</v>
      </c>
      <c r="J30" s="17"/>
      <c r="K30" s="61" t="str">
        <f t="shared" si="913"/>
        <v/>
      </c>
      <c r="L30" s="17">
        <v>10</v>
      </c>
      <c r="M30" s="61">
        <f t="shared" si="914"/>
        <v>21.50537634408602</v>
      </c>
      <c r="N30" s="17"/>
      <c r="O30" s="61" t="str">
        <f t="shared" si="915"/>
        <v/>
      </c>
      <c r="P30" s="17">
        <v>8.1999999999999993</v>
      </c>
      <c r="Q30" s="61">
        <f t="shared" si="916"/>
        <v>18.636363636363633</v>
      </c>
      <c r="R30" s="17">
        <v>8.8000000000000007</v>
      </c>
      <c r="S30" s="61">
        <f t="shared" si="917"/>
        <v>19.819819819819823</v>
      </c>
      <c r="T30" s="17"/>
      <c r="U30" s="61" t="str">
        <f t="shared" si="918"/>
        <v/>
      </c>
      <c r="V30" s="17"/>
      <c r="W30" s="61" t="str">
        <f t="shared" si="919"/>
        <v/>
      </c>
      <c r="X30" s="17"/>
      <c r="Y30" s="61" t="str">
        <f t="shared" si="920"/>
        <v/>
      </c>
      <c r="Z30" s="17">
        <v>6.7</v>
      </c>
      <c r="AA30" s="61">
        <f t="shared" si="921"/>
        <v>18.406593406593409</v>
      </c>
      <c r="AB30" s="17"/>
      <c r="AC30" s="61" t="str">
        <f t="shared" si="922"/>
        <v/>
      </c>
      <c r="AD30" s="17">
        <v>6.8</v>
      </c>
      <c r="AE30" s="61">
        <f t="shared" si="923"/>
        <v>14.255765199161424</v>
      </c>
      <c r="AF30" s="17"/>
      <c r="AG30" s="61" t="str">
        <f t="shared" si="924"/>
        <v/>
      </c>
      <c r="AH30" s="17"/>
      <c r="AI30" s="61" t="str">
        <f t="shared" si="925"/>
        <v/>
      </c>
      <c r="AJ30" s="17"/>
      <c r="AK30" s="61" t="str">
        <f t="shared" si="926"/>
        <v/>
      </c>
      <c r="AL30" s="17"/>
      <c r="AM30" s="61" t="str">
        <f t="shared" si="927"/>
        <v/>
      </c>
      <c r="AN30" s="17"/>
      <c r="AO30" s="61" t="str">
        <f t="shared" si="928"/>
        <v/>
      </c>
      <c r="AP30" s="17"/>
      <c r="AQ30" s="61" t="str">
        <f t="shared" si="929"/>
        <v/>
      </c>
      <c r="AR30" s="17"/>
      <c r="AS30" s="61" t="str">
        <f t="shared" si="930"/>
        <v/>
      </c>
      <c r="AT30" s="17"/>
      <c r="AU30" s="61" t="str">
        <f t="shared" si="931"/>
        <v/>
      </c>
      <c r="AV30" s="17"/>
      <c r="AW30" s="61" t="str">
        <f t="shared" si="932"/>
        <v/>
      </c>
      <c r="AX30" s="17"/>
      <c r="AY30" s="61" t="str">
        <f t="shared" si="933"/>
        <v/>
      </c>
      <c r="AZ30" s="17"/>
      <c r="BA30" s="61" t="str">
        <f t="shared" si="934"/>
        <v/>
      </c>
      <c r="BB30" s="17"/>
      <c r="BC30" s="61" t="str">
        <f t="shared" si="935"/>
        <v/>
      </c>
      <c r="BD30" s="17"/>
      <c r="BE30" s="61" t="str">
        <f t="shared" si="936"/>
        <v/>
      </c>
      <c r="BF30" s="17"/>
      <c r="BG30" s="61" t="str">
        <f t="shared" si="937"/>
        <v/>
      </c>
      <c r="BH30" s="17"/>
      <c r="BI30" s="61" t="str">
        <f t="shared" si="938"/>
        <v/>
      </c>
      <c r="BJ30" s="17"/>
      <c r="BK30" s="61" t="str">
        <f t="shared" si="939"/>
        <v/>
      </c>
      <c r="BL30" s="17"/>
      <c r="BM30" s="61" t="str">
        <f t="shared" si="940"/>
        <v/>
      </c>
      <c r="BN30" s="17"/>
      <c r="BO30" s="61" t="str">
        <f t="shared" si="941"/>
        <v/>
      </c>
      <c r="BP30" s="17"/>
      <c r="BQ30" s="61" t="str">
        <f t="shared" si="942"/>
        <v/>
      </c>
      <c r="BR30" s="17"/>
      <c r="BS30" s="61" t="str">
        <f t="shared" si="943"/>
        <v/>
      </c>
      <c r="BT30" s="17"/>
      <c r="BU30" s="61" t="str">
        <f t="shared" si="944"/>
        <v/>
      </c>
      <c r="BV30" s="17"/>
      <c r="BW30" s="61" t="str">
        <f t="shared" si="945"/>
        <v/>
      </c>
      <c r="BX30" s="17"/>
      <c r="BY30" s="61" t="str">
        <f t="shared" si="946"/>
        <v/>
      </c>
      <c r="BZ30" s="17"/>
      <c r="CA30" s="61" t="str">
        <f t="shared" si="947"/>
        <v/>
      </c>
      <c r="CB30" s="17"/>
      <c r="CC30" s="61" t="str">
        <f t="shared" si="948"/>
        <v/>
      </c>
      <c r="CD30" s="17"/>
      <c r="CE30" s="61" t="str">
        <f t="shared" si="949"/>
        <v/>
      </c>
      <c r="CF30" s="17"/>
      <c r="CG30" s="61" t="str">
        <f t="shared" si="950"/>
        <v/>
      </c>
      <c r="CH30" s="17"/>
      <c r="CI30" s="61" t="str">
        <f t="shared" si="951"/>
        <v/>
      </c>
      <c r="CJ30" s="17"/>
      <c r="CK30" s="61" t="str">
        <f t="shared" si="952"/>
        <v/>
      </c>
      <c r="CL30" s="17"/>
      <c r="CM30" s="61" t="str">
        <f t="shared" si="953"/>
        <v/>
      </c>
      <c r="CN30" s="17"/>
      <c r="CO30" s="61" t="str">
        <f t="shared" si="954"/>
        <v/>
      </c>
      <c r="CP30" s="17"/>
      <c r="CQ30" s="61" t="str">
        <f t="shared" si="955"/>
        <v/>
      </c>
      <c r="CR30" s="17"/>
      <c r="CS30" s="61" t="str">
        <f t="shared" si="956"/>
        <v/>
      </c>
      <c r="CT30" s="17"/>
      <c r="CU30" s="61" t="str">
        <f t="shared" si="957"/>
        <v/>
      </c>
      <c r="CV30" s="17"/>
      <c r="CW30" s="61" t="str">
        <f t="shared" si="958"/>
        <v/>
      </c>
      <c r="CX30" s="17"/>
      <c r="CY30" s="61" t="str">
        <f t="shared" si="959"/>
        <v/>
      </c>
      <c r="CZ30" s="17"/>
      <c r="DA30" s="61" t="str">
        <f t="shared" si="960"/>
        <v/>
      </c>
      <c r="DB30" s="17"/>
      <c r="DC30" s="61" t="str">
        <f t="shared" si="961"/>
        <v/>
      </c>
      <c r="DD30" s="17"/>
      <c r="DE30" s="61" t="str">
        <f t="shared" si="962"/>
        <v/>
      </c>
      <c r="DF30" s="17"/>
      <c r="DG30" s="61" t="str">
        <f t="shared" si="963"/>
        <v/>
      </c>
      <c r="DH30" s="17"/>
      <c r="DI30" s="61" t="str">
        <f t="shared" si="964"/>
        <v/>
      </c>
      <c r="DJ30" s="17"/>
      <c r="DK30" s="61" t="str">
        <f t="shared" si="965"/>
        <v/>
      </c>
      <c r="DL30" s="17"/>
      <c r="DM30" s="61" t="str">
        <f t="shared" si="966"/>
        <v/>
      </c>
      <c r="DN30" s="17"/>
      <c r="DO30" s="61" t="str">
        <f t="shared" si="967"/>
        <v/>
      </c>
      <c r="DP30" s="17"/>
      <c r="DQ30" s="61" t="str">
        <f t="shared" si="968"/>
        <v/>
      </c>
      <c r="DR30" s="17"/>
      <c r="DS30" s="61" t="str">
        <f t="shared" si="969"/>
        <v/>
      </c>
      <c r="DT30" s="17"/>
      <c r="DU30" s="61" t="str">
        <f t="shared" si="970"/>
        <v/>
      </c>
      <c r="DV30" s="17"/>
      <c r="DW30" s="61" t="str">
        <f t="shared" si="971"/>
        <v/>
      </c>
      <c r="DX30" s="17"/>
      <c r="DY30" s="61" t="str">
        <f t="shared" si="972"/>
        <v/>
      </c>
      <c r="DZ30" s="17"/>
      <c r="EA30" s="61" t="str">
        <f t="shared" si="973"/>
        <v/>
      </c>
      <c r="EB30" s="17"/>
      <c r="EC30" s="61" t="str">
        <f t="shared" si="974"/>
        <v/>
      </c>
      <c r="ED30" s="17"/>
      <c r="EE30" s="61" t="str">
        <f t="shared" si="975"/>
        <v/>
      </c>
      <c r="EF30" s="17"/>
      <c r="EG30" s="61" t="str">
        <f t="shared" si="976"/>
        <v/>
      </c>
      <c r="EH30" s="17"/>
      <c r="EI30" s="61" t="str">
        <f t="shared" si="977"/>
        <v/>
      </c>
      <c r="EJ30" s="17"/>
      <c r="EK30" s="61" t="str">
        <f t="shared" si="978"/>
        <v/>
      </c>
      <c r="EL30" s="17"/>
      <c r="EM30" s="61" t="str">
        <f t="shared" si="979"/>
        <v/>
      </c>
      <c r="EN30" s="17"/>
      <c r="EO30" s="61" t="str">
        <f t="shared" si="980"/>
        <v/>
      </c>
      <c r="EP30" s="17"/>
      <c r="EQ30" s="61" t="str">
        <f t="shared" si="981"/>
        <v/>
      </c>
      <c r="ER30" s="17"/>
      <c r="ES30" s="61" t="str">
        <f t="shared" si="982"/>
        <v/>
      </c>
      <c r="ET30" s="17"/>
      <c r="EU30" s="61" t="str">
        <f t="shared" si="983"/>
        <v/>
      </c>
      <c r="EV30" s="17"/>
      <c r="EW30" s="61" t="str">
        <f t="shared" si="984"/>
        <v/>
      </c>
      <c r="EX30" s="17"/>
      <c r="EY30" s="61" t="str">
        <f t="shared" si="985"/>
        <v/>
      </c>
      <c r="EZ30" s="17"/>
      <c r="FA30" s="61" t="str">
        <f t="shared" si="986"/>
        <v/>
      </c>
      <c r="FB30" s="17"/>
      <c r="FC30" s="61" t="str">
        <f t="shared" si="987"/>
        <v/>
      </c>
      <c r="FD30" s="17"/>
      <c r="FE30" s="61" t="str">
        <f t="shared" si="988"/>
        <v/>
      </c>
      <c r="FF30" s="17"/>
      <c r="FG30" s="61" t="str">
        <f t="shared" si="989"/>
        <v/>
      </c>
      <c r="FH30" s="17"/>
      <c r="FI30" s="61" t="str">
        <f t="shared" si="990"/>
        <v/>
      </c>
      <c r="FJ30" s="17"/>
      <c r="FK30" s="61" t="str">
        <f t="shared" si="991"/>
        <v/>
      </c>
      <c r="FL30" s="17"/>
      <c r="FM30" s="61" t="str">
        <f t="shared" si="992"/>
        <v/>
      </c>
      <c r="FN30" s="17"/>
      <c r="FO30" s="61" t="str">
        <f t="shared" si="993"/>
        <v/>
      </c>
      <c r="FP30" s="17"/>
      <c r="FQ30" s="61" t="str">
        <f t="shared" si="994"/>
        <v/>
      </c>
      <c r="FR30" s="133"/>
      <c r="FS30" s="133"/>
      <c r="FT30" s="133"/>
      <c r="FU30" s="133"/>
      <c r="FV30" s="133"/>
      <c r="FW30" s="133"/>
      <c r="FX30" s="133"/>
      <c r="FY30" s="133"/>
      <c r="GA30" s="18" t="str">
        <f t="shared" si="56"/>
        <v xml:space="preserve">     Internal spur</v>
      </c>
      <c r="GB30" s="11">
        <f t="shared" si="860"/>
        <v>8</v>
      </c>
      <c r="GC30" s="4">
        <f t="shared" si="861"/>
        <v>6.7</v>
      </c>
      <c r="GD30" s="40" t="str">
        <f t="shared" si="115"/>
        <v>–</v>
      </c>
      <c r="GE30" s="6">
        <f t="shared" si="862"/>
        <v>10</v>
      </c>
      <c r="GF30" s="51">
        <f t="shared" si="863"/>
        <v>14.255765199161424</v>
      </c>
      <c r="GG30" s="7" t="str">
        <f t="shared" si="116"/>
        <v>–</v>
      </c>
      <c r="GH30" s="52">
        <f t="shared" si="864"/>
        <v>21.50537634408602</v>
      </c>
      <c r="GI30" s="46">
        <f>IF(SUM(B30,D30,F30,H30,J30,L30,N30,P30,R30,T30,V30,X30,Z30,AB30,AD30,AF30,AH30,AJ30,AL30,AN30,AP30,AR30,AT30,AV30,AX30,AZ30,BB30,BD30,BF30,BH30)&gt;0,AVERAGE(B30,D30,F30,H30,J30,L30,N30,P30,R30,T30,V30,X30,Z30,AB30,AD30,AF30,AH30,AJ30,AL30,AN30,AP30,AR30,AT30,AV30,AX30,AZ30,BB30,BD30,BF30,BH30),"?")</f>
        <v>8.2374999999999989</v>
      </c>
      <c r="GJ30" s="8">
        <f>IF(SUM(C30,E30,G30,I30,K30,M30,O30,Q30,S30,U30,W30,Y30,AA30,AC30,AE30,AG30,AI30,AK30,AM30,AO30,AQ30,AS30,AU30,AW30,AY30,BA30,BC30,BE30,BG30,BI30)&gt;0,AVERAGE(C30,E30,G30,I30,K30,M30,O30,Q30,S30,U30,W30,Y30,AA30,AC30,AE30,AG30,AI30,AK30,AM30,AO30,AQ30,AS30,AU30,AW30,AY30,BA30,BC30,BE30,BG30,BI30),"?")</f>
        <v>18.379066853506359</v>
      </c>
      <c r="GK30" s="5">
        <f>IF(COUNT(B30,D30,F30,H30,J30,L30,N30,P30,R30,T30,V30,X30,Z30,AB30,AD30,AF30,AH30,AJ30,AL30,AN30,AP30,AR30,AT30,AV30,AX30,AZ30,BB30,BD30,BF30,BH30)&gt;1,STDEV(B30,D30,F30,H30,J30,L30,N30,P30,R30,T30,V30,X30,Z30,AB30,AD30,AF30,AH30,AJ30,AL30,AN30,AP30,AR30,AT30,AV30,AX30,AZ30,BB30,BD30,BF30,BH30),"?")</f>
        <v>1.0716309332708163</v>
      </c>
      <c r="GL30" s="9">
        <f>IF(COUNT(C30,E30,G30,I30,K30,M30,O30,Q30,S30,U30,W30,Y30,AA30,AC30,AE30,AG30,AI30,AK30,AM30,AO30,AQ30,AS30,AU30,AW30,AY30,BA30,BC30,BE30,BG30,BI30)&gt;1,STDEV(C30,E30,G30,I30,K30,M30,O30,Q30,S30,U30,W30,Y30,AA30,AC30,AE30,AG30,AI30,AK30,AM30,AO30,AQ30,AS30,AU30,AW30,AY30,BA30,BC30,BE30,BG30,BI30),"?")</f>
        <v>2.1719936649135185</v>
      </c>
      <c r="GM30" s="5" t="str">
        <f>IF(COUNT(B30)&gt;0,B30,"?")</f>
        <v>?</v>
      </c>
      <c r="GN30" s="7" t="str">
        <f>IF(COUNT(C30)&gt;0,C30,"?")</f>
        <v>?</v>
      </c>
    </row>
    <row r="31" spans="1:196" x14ac:dyDescent="0.2">
      <c r="A31" s="27" t="s">
        <v>79</v>
      </c>
      <c r="B31" s="110" t="str">
        <f>IF(AND((B29&gt;0),(B28&gt;0)),(B29/B28),"")</f>
        <v/>
      </c>
      <c r="C31" s="109" t="s">
        <v>5</v>
      </c>
      <c r="D31" s="71">
        <f t="shared" ref="D31" si="995">IF(AND((D29&gt;0),(D28&gt;0)),(D29/D28),"")</f>
        <v>0.68907563025210072</v>
      </c>
      <c r="E31" s="61" t="s">
        <v>5</v>
      </c>
      <c r="F31" s="71">
        <f t="shared" ref="F31" si="996">IF(AND((F29&gt;0),(F28&gt;0)),(F29/F28),"")</f>
        <v>0.68260869565217386</v>
      </c>
      <c r="G31" s="61" t="s">
        <v>5</v>
      </c>
      <c r="H31" s="71">
        <f t="shared" ref="H31" si="997">IF(AND((H29&gt;0),(H28&gt;0)),(H29/H28),"")</f>
        <v>0.73755656108597278</v>
      </c>
      <c r="I31" s="61" t="s">
        <v>5</v>
      </c>
      <c r="J31" s="71" t="str">
        <f t="shared" ref="J31" si="998">IF(AND((J29&gt;0),(J28&gt;0)),(J29/J28),"")</f>
        <v/>
      </c>
      <c r="K31" s="61" t="s">
        <v>5</v>
      </c>
      <c r="L31" s="71">
        <f t="shared" ref="L31" si="999">IF(AND((L29&gt;0),(L28&gt;0)),(L29/L28),"")</f>
        <v>0.67391304347826086</v>
      </c>
      <c r="M31" s="61" t="s">
        <v>5</v>
      </c>
      <c r="N31" s="71" t="str">
        <f t="shared" ref="N31" si="1000">IF(AND((N29&gt;0),(N28&gt;0)),(N29/N28),"")</f>
        <v/>
      </c>
      <c r="O31" s="61" t="s">
        <v>5</v>
      </c>
      <c r="P31" s="71">
        <f t="shared" ref="P31" si="1001">IF(AND((P29&gt;0),(P28&gt;0)),(P29/P28),"")</f>
        <v>0.72173913043478266</v>
      </c>
      <c r="Q31" s="61" t="s">
        <v>5</v>
      </c>
      <c r="R31" s="71">
        <f t="shared" ref="R31" si="1002">IF(AND((R29&gt;0),(R28&gt;0)),(R29/R28),"")</f>
        <v>0.59426229508196726</v>
      </c>
      <c r="S31" s="61" t="s">
        <v>5</v>
      </c>
      <c r="T31" s="71" t="str">
        <f t="shared" ref="T31" si="1003">IF(AND((T29&gt;0),(T28&gt;0)),(T29/T28),"")</f>
        <v/>
      </c>
      <c r="U31" s="61" t="s">
        <v>5</v>
      </c>
      <c r="V31" s="71" t="str">
        <f t="shared" ref="V31" si="1004">IF(AND((V29&gt;0),(V28&gt;0)),(V29/V28),"")</f>
        <v/>
      </c>
      <c r="W31" s="61" t="s">
        <v>5</v>
      </c>
      <c r="X31" s="71">
        <f t="shared" ref="X31" si="1005">IF(AND((X29&gt;0),(X28&gt;0)),(X29/X28),"")</f>
        <v>0.70689655172413801</v>
      </c>
      <c r="Y31" s="61" t="s">
        <v>5</v>
      </c>
      <c r="Z31" s="71">
        <f t="shared" ref="Z31" si="1006">IF(AND((Z29&gt;0),(Z28&gt;0)),(Z29/Z28),"")</f>
        <v>0.63276836158192085</v>
      </c>
      <c r="AA31" s="61" t="s">
        <v>5</v>
      </c>
      <c r="AB31" s="71" t="str">
        <f t="shared" ref="AB31" si="1007">IF(AND((AB29&gt;0),(AB28&gt;0)),(AB29/AB28),"")</f>
        <v/>
      </c>
      <c r="AC31" s="61" t="s">
        <v>5</v>
      </c>
      <c r="AD31" s="71">
        <f t="shared" ref="AD31" si="1008">IF(AND((AD29&gt;0),(AD28&gt;0)),(AD29/AD28),"")</f>
        <v>0.78494623655913975</v>
      </c>
      <c r="AE31" s="61" t="s">
        <v>5</v>
      </c>
      <c r="AF31" s="71">
        <f>IF(AND((AF29&gt;0),(AF28&gt;0)),(AF29/AF28),"")</f>
        <v>0.79166666666666663</v>
      </c>
      <c r="AG31" s="61" t="s">
        <v>5</v>
      </c>
      <c r="AH31" s="71" t="str">
        <f t="shared" ref="AH31" si="1009">IF(AND((AH29&gt;0),(AH28&gt;0)),(AH29/AH28),"")</f>
        <v/>
      </c>
      <c r="AI31" s="61" t="s">
        <v>5</v>
      </c>
      <c r="AJ31" s="71" t="str">
        <f t="shared" ref="AJ31" si="1010">IF(AND((AJ29&gt;0),(AJ28&gt;0)),(AJ29/AJ28),"")</f>
        <v/>
      </c>
      <c r="AK31" s="61" t="s">
        <v>5</v>
      </c>
      <c r="AL31" s="71" t="str">
        <f t="shared" ref="AL31" si="1011">IF(AND((AL29&gt;0),(AL28&gt;0)),(AL29/AL28),"")</f>
        <v/>
      </c>
      <c r="AM31" s="61" t="s">
        <v>5</v>
      </c>
      <c r="AN31" s="71" t="str">
        <f t="shared" ref="AN31" si="1012">IF(AND((AN29&gt;0),(AN28&gt;0)),(AN29/AN28),"")</f>
        <v/>
      </c>
      <c r="AO31" s="61" t="s">
        <v>5</v>
      </c>
      <c r="AP31" s="71" t="str">
        <f t="shared" ref="AP31" si="1013">IF(AND((AP29&gt;0),(AP28&gt;0)),(AP29/AP28),"")</f>
        <v/>
      </c>
      <c r="AQ31" s="61" t="s">
        <v>5</v>
      </c>
      <c r="AR31" s="71" t="str">
        <f t="shared" ref="AR31" si="1014">IF(AND((AR29&gt;0),(AR28&gt;0)),(AR29/AR28),"")</f>
        <v/>
      </c>
      <c r="AS31" s="61" t="s">
        <v>5</v>
      </c>
      <c r="AT31" s="71" t="str">
        <f t="shared" ref="AT31" si="1015">IF(AND((AT29&gt;0),(AT28&gt;0)),(AT29/AT28),"")</f>
        <v/>
      </c>
      <c r="AU31" s="61" t="s">
        <v>5</v>
      </c>
      <c r="AV31" s="71" t="str">
        <f t="shared" ref="AV31" si="1016">IF(AND((AV29&gt;0),(AV28&gt;0)),(AV29/AV28),"")</f>
        <v/>
      </c>
      <c r="AW31" s="61" t="s">
        <v>5</v>
      </c>
      <c r="AX31" s="71" t="str">
        <f t="shared" ref="AX31" si="1017">IF(AND((AX29&gt;0),(AX28&gt;0)),(AX29/AX28),"")</f>
        <v/>
      </c>
      <c r="AY31" s="61" t="s">
        <v>5</v>
      </c>
      <c r="AZ31" s="71" t="str">
        <f t="shared" ref="AZ31" si="1018">IF(AND((AZ29&gt;0),(AZ28&gt;0)),(AZ29/AZ28),"")</f>
        <v/>
      </c>
      <c r="BA31" s="61" t="s">
        <v>5</v>
      </c>
      <c r="BB31" s="71" t="str">
        <f t="shared" ref="BB31" si="1019">IF(AND((BB29&gt;0),(BB28&gt;0)),(BB29/BB28),"")</f>
        <v/>
      </c>
      <c r="BC31" s="61" t="s">
        <v>5</v>
      </c>
      <c r="BD31" s="71" t="str">
        <f t="shared" ref="BD31" si="1020">IF(AND((BD29&gt;0),(BD28&gt;0)),(BD29/BD28),"")</f>
        <v/>
      </c>
      <c r="BE31" s="61" t="s">
        <v>5</v>
      </c>
      <c r="BF31" s="71" t="str">
        <f t="shared" ref="BF31" si="1021">IF(AND((BF29&gt;0),(BF28&gt;0)),(BF29/BF28),"")</f>
        <v/>
      </c>
      <c r="BG31" s="61" t="s">
        <v>5</v>
      </c>
      <c r="BH31" s="71" t="str">
        <f t="shared" ref="BH31" si="1022">IF(AND((BH29&gt;0),(BH28&gt;0)),(BH29/BH28),"")</f>
        <v/>
      </c>
      <c r="BI31" s="61" t="s">
        <v>5</v>
      </c>
      <c r="BJ31" s="71" t="str">
        <f t="shared" ref="BJ31:DN31" si="1023">IF(AND((BJ29&gt;0),(BJ28&gt;0)),(BJ29/BJ28),"")</f>
        <v/>
      </c>
      <c r="BK31" s="61" t="s">
        <v>5</v>
      </c>
      <c r="BL31" s="71" t="str">
        <f t="shared" ref="BL31:DP31" si="1024">IF(AND((BL29&gt;0),(BL28&gt;0)),(BL29/BL28),"")</f>
        <v/>
      </c>
      <c r="BM31" s="61" t="s">
        <v>5</v>
      </c>
      <c r="BN31" s="71" t="str">
        <f t="shared" ref="BN31:DR31" si="1025">IF(AND((BN29&gt;0),(BN28&gt;0)),(BN29/BN28),"")</f>
        <v/>
      </c>
      <c r="BO31" s="61" t="s">
        <v>5</v>
      </c>
      <c r="BP31" s="71" t="str">
        <f t="shared" ref="BP31:DT31" si="1026">IF(AND((BP29&gt;0),(BP28&gt;0)),(BP29/BP28),"")</f>
        <v/>
      </c>
      <c r="BQ31" s="61" t="s">
        <v>5</v>
      </c>
      <c r="BR31" s="71" t="str">
        <f t="shared" ref="BR31:DV31" si="1027">IF(AND((BR29&gt;0),(BR28&gt;0)),(BR29/BR28),"")</f>
        <v/>
      </c>
      <c r="BS31" s="61" t="s">
        <v>5</v>
      </c>
      <c r="BT31" s="71" t="str">
        <f t="shared" ref="BT31:DX31" si="1028">IF(AND((BT29&gt;0),(BT28&gt;0)),(BT29/BT28),"")</f>
        <v/>
      </c>
      <c r="BU31" s="61" t="s">
        <v>5</v>
      </c>
      <c r="BV31" s="71" t="str">
        <f t="shared" ref="BV31:DZ31" si="1029">IF(AND((BV29&gt;0),(BV28&gt;0)),(BV29/BV28),"")</f>
        <v/>
      </c>
      <c r="BW31" s="61" t="s">
        <v>5</v>
      </c>
      <c r="BX31" s="71" t="str">
        <f t="shared" si="1023"/>
        <v/>
      </c>
      <c r="BY31" s="61" t="s">
        <v>5</v>
      </c>
      <c r="BZ31" s="71" t="str">
        <f t="shared" si="1024"/>
        <v/>
      </c>
      <c r="CA31" s="61" t="s">
        <v>5</v>
      </c>
      <c r="CB31" s="71" t="str">
        <f t="shared" si="1025"/>
        <v/>
      </c>
      <c r="CC31" s="61" t="s">
        <v>5</v>
      </c>
      <c r="CD31" s="71" t="str">
        <f t="shared" si="1026"/>
        <v/>
      </c>
      <c r="CE31" s="61" t="s">
        <v>5</v>
      </c>
      <c r="CF31" s="71" t="str">
        <f t="shared" si="1027"/>
        <v/>
      </c>
      <c r="CG31" s="61" t="s">
        <v>5</v>
      </c>
      <c r="CH31" s="71" t="str">
        <f t="shared" si="1028"/>
        <v/>
      </c>
      <c r="CI31" s="61" t="s">
        <v>5</v>
      </c>
      <c r="CJ31" s="71" t="str">
        <f t="shared" si="1029"/>
        <v/>
      </c>
      <c r="CK31" s="61" t="s">
        <v>5</v>
      </c>
      <c r="CL31" s="71" t="str">
        <f t="shared" si="1023"/>
        <v/>
      </c>
      <c r="CM31" s="61" t="s">
        <v>5</v>
      </c>
      <c r="CN31" s="71" t="str">
        <f t="shared" si="1024"/>
        <v/>
      </c>
      <c r="CO31" s="61" t="s">
        <v>5</v>
      </c>
      <c r="CP31" s="71" t="str">
        <f t="shared" si="1025"/>
        <v/>
      </c>
      <c r="CQ31" s="61" t="s">
        <v>5</v>
      </c>
      <c r="CR31" s="71" t="str">
        <f t="shared" si="1026"/>
        <v/>
      </c>
      <c r="CS31" s="61" t="s">
        <v>5</v>
      </c>
      <c r="CT31" s="71" t="str">
        <f t="shared" si="1027"/>
        <v/>
      </c>
      <c r="CU31" s="61" t="s">
        <v>5</v>
      </c>
      <c r="CV31" s="71" t="str">
        <f t="shared" si="1028"/>
        <v/>
      </c>
      <c r="CW31" s="61" t="s">
        <v>5</v>
      </c>
      <c r="CX31" s="71" t="str">
        <f t="shared" si="1029"/>
        <v/>
      </c>
      <c r="CY31" s="61" t="s">
        <v>5</v>
      </c>
      <c r="CZ31" s="71" t="str">
        <f t="shared" si="1023"/>
        <v/>
      </c>
      <c r="DA31" s="61" t="s">
        <v>5</v>
      </c>
      <c r="DB31" s="71" t="str">
        <f t="shared" si="1024"/>
        <v/>
      </c>
      <c r="DC31" s="61" t="s">
        <v>5</v>
      </c>
      <c r="DD31" s="71" t="str">
        <f t="shared" si="1025"/>
        <v/>
      </c>
      <c r="DE31" s="61" t="s">
        <v>5</v>
      </c>
      <c r="DF31" s="71" t="str">
        <f t="shared" si="1026"/>
        <v/>
      </c>
      <c r="DG31" s="61" t="s">
        <v>5</v>
      </c>
      <c r="DH31" s="71" t="str">
        <f t="shared" si="1027"/>
        <v/>
      </c>
      <c r="DI31" s="61" t="s">
        <v>5</v>
      </c>
      <c r="DJ31" s="71" t="str">
        <f t="shared" si="1028"/>
        <v/>
      </c>
      <c r="DK31" s="61" t="s">
        <v>5</v>
      </c>
      <c r="DL31" s="71" t="str">
        <f t="shared" si="1029"/>
        <v/>
      </c>
      <c r="DM31" s="61" t="s">
        <v>5</v>
      </c>
      <c r="DN31" s="71" t="str">
        <f t="shared" si="1023"/>
        <v/>
      </c>
      <c r="DO31" s="61" t="s">
        <v>5</v>
      </c>
      <c r="DP31" s="71" t="str">
        <f t="shared" si="1024"/>
        <v/>
      </c>
      <c r="DQ31" s="61" t="s">
        <v>5</v>
      </c>
      <c r="DR31" s="71" t="str">
        <f t="shared" si="1025"/>
        <v/>
      </c>
      <c r="DS31" s="61" t="s">
        <v>5</v>
      </c>
      <c r="DT31" s="71" t="str">
        <f t="shared" si="1026"/>
        <v/>
      </c>
      <c r="DU31" s="61" t="s">
        <v>5</v>
      </c>
      <c r="DV31" s="71" t="str">
        <f t="shared" si="1027"/>
        <v/>
      </c>
      <c r="DW31" s="61" t="s">
        <v>5</v>
      </c>
      <c r="DX31" s="71" t="str">
        <f t="shared" si="1028"/>
        <v/>
      </c>
      <c r="DY31" s="61" t="s">
        <v>5</v>
      </c>
      <c r="DZ31" s="71" t="str">
        <f t="shared" si="1029"/>
        <v/>
      </c>
      <c r="EA31" s="61" t="s">
        <v>5</v>
      </c>
      <c r="EB31" s="71" t="str">
        <f t="shared" ref="EB31:FD31" si="1030">IF(AND((EB29&gt;0),(EB28&gt;0)),(EB29/EB28),"")</f>
        <v/>
      </c>
      <c r="EC31" s="61" t="s">
        <v>5</v>
      </c>
      <c r="ED31" s="71" t="str">
        <f t="shared" ref="ED31:FF31" si="1031">IF(AND((ED29&gt;0),(ED28&gt;0)),(ED29/ED28),"")</f>
        <v/>
      </c>
      <c r="EE31" s="61" t="s">
        <v>5</v>
      </c>
      <c r="EF31" s="71" t="str">
        <f t="shared" ref="EF31:FH31" si="1032">IF(AND((EF29&gt;0),(EF28&gt;0)),(EF29/EF28),"")</f>
        <v/>
      </c>
      <c r="EG31" s="61" t="s">
        <v>5</v>
      </c>
      <c r="EH31" s="71" t="str">
        <f t="shared" ref="EH31:FJ31" si="1033">IF(AND((EH29&gt;0),(EH28&gt;0)),(EH29/EH28),"")</f>
        <v/>
      </c>
      <c r="EI31" s="61" t="s">
        <v>5</v>
      </c>
      <c r="EJ31" s="71" t="str">
        <f t="shared" ref="EJ31:FL31" si="1034">IF(AND((EJ29&gt;0),(EJ28&gt;0)),(EJ29/EJ28),"")</f>
        <v/>
      </c>
      <c r="EK31" s="61" t="s">
        <v>5</v>
      </c>
      <c r="EL31" s="71" t="str">
        <f t="shared" ref="EL31:FN31" si="1035">IF(AND((EL29&gt;0),(EL28&gt;0)),(EL29/EL28),"")</f>
        <v/>
      </c>
      <c r="EM31" s="61" t="s">
        <v>5</v>
      </c>
      <c r="EN31" s="71" t="str">
        <f t="shared" ref="EN31:FP31" si="1036">IF(AND((EN29&gt;0),(EN28&gt;0)),(EN29/EN28),"")</f>
        <v/>
      </c>
      <c r="EO31" s="61" t="s">
        <v>5</v>
      </c>
      <c r="EP31" s="71" t="str">
        <f t="shared" si="1030"/>
        <v/>
      </c>
      <c r="EQ31" s="61" t="s">
        <v>5</v>
      </c>
      <c r="ER31" s="71" t="str">
        <f t="shared" si="1031"/>
        <v/>
      </c>
      <c r="ES31" s="61" t="s">
        <v>5</v>
      </c>
      <c r="ET31" s="71" t="str">
        <f t="shared" si="1032"/>
        <v/>
      </c>
      <c r="EU31" s="61" t="s">
        <v>5</v>
      </c>
      <c r="EV31" s="71" t="str">
        <f t="shared" si="1033"/>
        <v/>
      </c>
      <c r="EW31" s="61" t="s">
        <v>5</v>
      </c>
      <c r="EX31" s="71" t="str">
        <f t="shared" si="1034"/>
        <v/>
      </c>
      <c r="EY31" s="61" t="s">
        <v>5</v>
      </c>
      <c r="EZ31" s="71" t="str">
        <f t="shared" si="1035"/>
        <v/>
      </c>
      <c r="FA31" s="61" t="s">
        <v>5</v>
      </c>
      <c r="FB31" s="71" t="str">
        <f t="shared" si="1036"/>
        <v/>
      </c>
      <c r="FC31" s="61" t="s">
        <v>5</v>
      </c>
      <c r="FD31" s="71" t="str">
        <f t="shared" si="1030"/>
        <v/>
      </c>
      <c r="FE31" s="61" t="s">
        <v>5</v>
      </c>
      <c r="FF31" s="71" t="str">
        <f t="shared" si="1031"/>
        <v/>
      </c>
      <c r="FG31" s="61" t="s">
        <v>5</v>
      </c>
      <c r="FH31" s="71" t="str">
        <f t="shared" si="1032"/>
        <v/>
      </c>
      <c r="FI31" s="61" t="s">
        <v>5</v>
      </c>
      <c r="FJ31" s="71" t="str">
        <f t="shared" si="1033"/>
        <v/>
      </c>
      <c r="FK31" s="61" t="s">
        <v>5</v>
      </c>
      <c r="FL31" s="71" t="str">
        <f t="shared" si="1034"/>
        <v/>
      </c>
      <c r="FM31" s="61" t="s">
        <v>5</v>
      </c>
      <c r="FN31" s="71" t="str">
        <f t="shared" si="1035"/>
        <v/>
      </c>
      <c r="FO31" s="61" t="s">
        <v>5</v>
      </c>
      <c r="FP31" s="71" t="str">
        <f t="shared" si="1036"/>
        <v/>
      </c>
      <c r="FQ31" s="61" t="s">
        <v>5</v>
      </c>
      <c r="FR31" s="133"/>
      <c r="FS31" s="133"/>
      <c r="FT31" s="133"/>
      <c r="FU31" s="133"/>
      <c r="FV31" s="133"/>
      <c r="FW31" s="133"/>
      <c r="FX31" s="133"/>
      <c r="FY31" s="133"/>
      <c r="GA31" s="18" t="str">
        <f t="shared" si="56"/>
        <v xml:space="preserve">     Internal branches length ratio</v>
      </c>
      <c r="GB31" s="11">
        <f t="shared" si="860"/>
        <v>10</v>
      </c>
      <c r="GC31" s="24">
        <f t="shared" si="861"/>
        <v>0.59426229508196726</v>
      </c>
      <c r="GD31" s="25" t="str">
        <f t="shared" si="115"/>
        <v>–</v>
      </c>
      <c r="GE31" s="26">
        <f t="shared" si="862"/>
        <v>0.79166666666666663</v>
      </c>
      <c r="GF31" s="116" t="str">
        <f t="shared" si="863"/>
        <v/>
      </c>
      <c r="GG31" s="117" t="s">
        <v>5</v>
      </c>
      <c r="GH31" s="118" t="str">
        <f t="shared" si="864"/>
        <v/>
      </c>
      <c r="GI31" s="53">
        <f>IF(SUM(B31,D31,F31,H31,J31,L31,N31,P31,R31,T31,V31,X31,Z31,AB31,AD31,AF31,AH31,AJ31,AL31,AN31,AP31,AR31,AT31,AV31,AX31,AZ31,BB31,BD31,BF31,BH31)&gt;0,AVERAGE(B31,D31,F31,H31,J31,L31,N31,P31,R31,T31,V31,X31,Z31,AB31,AD31,AF31,AH31,AJ31,AL31,AN31,AP31,AR31,AT31,AV31,AX31,AZ31,BB31,BD31,BF31,BH31),"?")</f>
        <v>0.70154331725171226</v>
      </c>
      <c r="GJ31" s="119" t="s">
        <v>5</v>
      </c>
      <c r="GK31" s="25">
        <f>IF(COUNT(B31,D31,F31,H31,J31,L31,N31,P31,R31,T31,V31,X31,Z31,AB31,AD31,AF31,AH31,AJ31,AL31,AN31,AP31,AR31,AT31,AV31,AX31,AZ31,BB31,BD31,BF31,BH31)&gt;1,STDEV(B31,D31,F31,H31,J31,L31,N31,P31,R31,T31,V31,X31,Z31,AB31,AD31,AF31,AH31,AJ31,AL31,AN31,AP31,AR31,AT31,AV31,AX31,AZ31,BB31,BD31,BF31,BH31),"?")</f>
        <v>6.1759708339733314E-2</v>
      </c>
      <c r="GL31" s="120" t="s">
        <v>5</v>
      </c>
      <c r="GM31" s="25" t="str">
        <f>IF(COUNT(B31)&gt;0,B31,"?")</f>
        <v>?</v>
      </c>
      <c r="GN31" s="117" t="s">
        <v>5</v>
      </c>
    </row>
    <row r="32" spans="1:196" x14ac:dyDescent="0.2">
      <c r="A32" s="16" t="s">
        <v>99</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J32" s="62"/>
      <c r="BK32" s="62"/>
      <c r="BL32" s="62"/>
      <c r="BM32" s="62"/>
      <c r="BN32" s="62"/>
      <c r="BO32" s="62"/>
      <c r="BP32" s="62"/>
      <c r="BQ32" s="62"/>
      <c r="BR32" s="62"/>
      <c r="BS32" s="62"/>
      <c r="BT32" s="62"/>
      <c r="BU32" s="62"/>
      <c r="BV32" s="62"/>
      <c r="BW32" s="74"/>
      <c r="BX32" s="62"/>
      <c r="BY32" s="62"/>
      <c r="BZ32" s="62"/>
      <c r="CA32" s="62"/>
      <c r="CB32" s="62"/>
      <c r="CC32" s="62"/>
      <c r="CD32" s="62"/>
      <c r="CE32" s="62"/>
      <c r="CF32" s="62"/>
      <c r="CG32" s="62"/>
      <c r="CH32" s="62"/>
      <c r="CI32" s="62"/>
      <c r="CJ32" s="62"/>
      <c r="CK32" s="74"/>
      <c r="CL32" s="62"/>
      <c r="CM32" s="62"/>
      <c r="CN32" s="62"/>
      <c r="CO32" s="62"/>
      <c r="CP32" s="62"/>
      <c r="CQ32" s="62"/>
      <c r="CR32" s="62"/>
      <c r="CS32" s="62"/>
      <c r="CT32" s="62"/>
      <c r="CU32" s="62"/>
      <c r="CV32" s="62"/>
      <c r="CW32" s="62"/>
      <c r="CX32" s="62"/>
      <c r="CY32" s="74"/>
      <c r="CZ32" s="62"/>
      <c r="DA32" s="62"/>
      <c r="DB32" s="62"/>
      <c r="DC32" s="62"/>
      <c r="DD32" s="62"/>
      <c r="DE32" s="62"/>
      <c r="DF32" s="62"/>
      <c r="DG32" s="62"/>
      <c r="DH32" s="62"/>
      <c r="DI32" s="62"/>
      <c r="DJ32" s="62"/>
      <c r="DK32" s="62"/>
      <c r="DL32" s="62"/>
      <c r="DM32" s="74"/>
      <c r="DN32" s="62"/>
      <c r="DO32" s="62"/>
      <c r="DP32" s="62"/>
      <c r="DQ32" s="62"/>
      <c r="DR32" s="62"/>
      <c r="DS32" s="62"/>
      <c r="DT32" s="62"/>
      <c r="DU32" s="62"/>
      <c r="DV32" s="62"/>
      <c r="DW32" s="62"/>
      <c r="DX32" s="62"/>
      <c r="DY32" s="62"/>
      <c r="DZ32" s="62"/>
      <c r="EA32" s="74"/>
      <c r="EB32" s="62"/>
      <c r="EC32" s="62"/>
      <c r="ED32" s="62"/>
      <c r="EE32" s="62"/>
      <c r="EF32" s="62"/>
      <c r="EG32" s="62"/>
      <c r="EH32" s="62"/>
      <c r="EI32" s="62"/>
      <c r="EJ32" s="62"/>
      <c r="EK32" s="62"/>
      <c r="EL32" s="62"/>
      <c r="EM32" s="62"/>
      <c r="EN32" s="62"/>
      <c r="EO32" s="74"/>
      <c r="EP32" s="62"/>
      <c r="EQ32" s="62"/>
      <c r="ER32" s="62"/>
      <c r="ES32" s="62"/>
      <c r="ET32" s="62"/>
      <c r="EU32" s="62"/>
      <c r="EV32" s="62"/>
      <c r="EW32" s="62"/>
      <c r="EX32" s="62"/>
      <c r="EY32" s="62"/>
      <c r="EZ32" s="62"/>
      <c r="FA32" s="62"/>
      <c r="FB32" s="62"/>
      <c r="FC32" s="74"/>
      <c r="FD32" s="62"/>
      <c r="FE32" s="62"/>
      <c r="FF32" s="62"/>
      <c r="FG32" s="62"/>
      <c r="FH32" s="62"/>
      <c r="FI32" s="62"/>
      <c r="FJ32" s="62"/>
      <c r="FK32" s="62"/>
      <c r="FL32" s="62"/>
      <c r="FM32" s="62"/>
      <c r="FN32" s="62"/>
      <c r="FO32" s="62"/>
      <c r="FP32" s="62"/>
      <c r="FQ32" s="74"/>
      <c r="FR32" s="134"/>
      <c r="FS32" s="134"/>
      <c r="FT32" s="134"/>
      <c r="FU32" s="134"/>
      <c r="FV32" s="134"/>
      <c r="FW32" s="134"/>
      <c r="FX32" s="134"/>
      <c r="FY32" s="134"/>
      <c r="GA32" s="18" t="str">
        <f t="shared" si="56"/>
        <v>Claw 3 heights</v>
      </c>
      <c r="GB32" s="11"/>
      <c r="GC32" s="4"/>
      <c r="GD32" s="40"/>
      <c r="GE32" s="6"/>
      <c r="GF32" s="51"/>
      <c r="GG32" s="7"/>
      <c r="GH32" s="52"/>
      <c r="GI32" s="46"/>
      <c r="GJ32" s="8"/>
      <c r="GK32" s="5"/>
      <c r="GL32" s="9"/>
      <c r="GM32" s="5"/>
      <c r="GN32" s="7"/>
    </row>
    <row r="33" spans="1:196" x14ac:dyDescent="0.2">
      <c r="A33" s="27" t="s">
        <v>22</v>
      </c>
      <c r="B33" s="108"/>
      <c r="C33" s="109" t="str">
        <f>IF(AND((B33&gt;0),(B$7&gt;0)),(B33/B$7*100),"")</f>
        <v/>
      </c>
      <c r="D33" s="17">
        <v>24.5</v>
      </c>
      <c r="E33" s="61">
        <f t="shared" ref="E33:E35" si="1037">IF(AND((D33&gt;0),(D$7&gt;0)),(D33/D$7*100),"")</f>
        <v>52.915766738660906</v>
      </c>
      <c r="F33" s="17">
        <v>23.3</v>
      </c>
      <c r="G33" s="61">
        <f t="shared" ref="G33:G35" si="1038">IF(AND((F33&gt;0),(F$7&gt;0)),(F33/F$7*100),"")</f>
        <v>53.440366972477058</v>
      </c>
      <c r="H33" s="17">
        <v>21.7</v>
      </c>
      <c r="I33" s="61">
        <f t="shared" ref="I33:I35" si="1039">IF(AND((H33&gt;0),(H$7&gt;0)),(H33/H$7*100),"")</f>
        <v>42.800788954635102</v>
      </c>
      <c r="J33" s="17">
        <v>19.899999999999999</v>
      </c>
      <c r="K33" s="61">
        <f t="shared" ref="K33:K35" si="1040">IF(AND((J33&gt;0),(J$7&gt;0)),(J33/J$7*100),"")</f>
        <v>39.250493096646935</v>
      </c>
      <c r="L33" s="17">
        <v>24.5</v>
      </c>
      <c r="M33" s="61">
        <f t="shared" ref="M33:M35" si="1041">IF(AND((L33&gt;0),(L$7&gt;0)),(L33/L$7*100),"")</f>
        <v>52.688172043010752</v>
      </c>
      <c r="N33" s="17">
        <v>22.2</v>
      </c>
      <c r="O33" s="61">
        <f t="shared" ref="O33:O35" si="1042">IF(AND((N33&gt;0),(N$7&gt;0)),(N33/N$7*100),"")</f>
        <v>50.684931506849317</v>
      </c>
      <c r="P33" s="17">
        <v>24</v>
      </c>
      <c r="Q33" s="61">
        <f t="shared" ref="Q33:Q35" si="1043">IF(AND((P33&gt;0),(P$7&gt;0)),(P33/P$7*100),"")</f>
        <v>54.54545454545454</v>
      </c>
      <c r="R33" s="17">
        <v>23.5</v>
      </c>
      <c r="S33" s="61">
        <f t="shared" ref="S33:S35" si="1044">IF(AND((R33&gt;0),(R$7&gt;0)),(R33/R$7*100),"")</f>
        <v>52.927927927927932</v>
      </c>
      <c r="T33" s="17"/>
      <c r="U33" s="61" t="str">
        <f t="shared" ref="U33:U35" si="1045">IF(AND((T33&gt;0),(T$7&gt;0)),(T33/T$7*100),"")</f>
        <v/>
      </c>
      <c r="V33" s="17">
        <v>18.2</v>
      </c>
      <c r="W33" s="61">
        <f t="shared" ref="W33:W35" si="1046">IF(AND((V33&gt;0),(V$7&gt;0)),(V33/V$7*100),"")</f>
        <v>43.540669856459331</v>
      </c>
      <c r="X33" s="17">
        <v>17.3</v>
      </c>
      <c r="Y33" s="61">
        <f t="shared" ref="Y33:Y35" si="1047">IF(AND((X33&gt;0),(X$7&gt;0)),(X33/X$7*100),"")</f>
        <v>49.71264367816093</v>
      </c>
      <c r="Z33" s="17">
        <v>18.100000000000001</v>
      </c>
      <c r="AA33" s="61">
        <f t="shared" ref="AA33:AA35" si="1048">IF(AND((Z33&gt;0),(Z$7&gt;0)),(Z33/Z$7*100),"")</f>
        <v>49.72527472527473</v>
      </c>
      <c r="AB33" s="17">
        <v>18</v>
      </c>
      <c r="AC33" s="61">
        <f t="shared" ref="AC33:AC35" si="1049">IF(AND((AB33&gt;0),(AB$7&gt;0)),(AB33/AB$7*100),"")</f>
        <v>50.139275766016709</v>
      </c>
      <c r="AD33" s="17">
        <v>19.600000000000001</v>
      </c>
      <c r="AE33" s="61">
        <f t="shared" ref="AE33:AE35" si="1050">IF(AND((AD33&gt;0),(AD$7&gt;0)),(AD33/AD$7*100),"")</f>
        <v>41.090146750524106</v>
      </c>
      <c r="AF33" s="17">
        <v>12.6</v>
      </c>
      <c r="AG33" s="61">
        <f t="shared" ref="AG33:AG35" si="1051">IF(AND((AF33&gt;0),(AF$7&gt;0)),(AF33/AF$7*100),"")</f>
        <v>47.727272727272727</v>
      </c>
      <c r="AH33" s="17"/>
      <c r="AI33" s="61" t="str">
        <f t="shared" ref="AI33:AI35" si="1052">IF(AND((AH33&gt;0),(AH$7&gt;0)),(AH33/AH$7*100),"")</f>
        <v/>
      </c>
      <c r="AJ33" s="17"/>
      <c r="AK33" s="61" t="str">
        <f t="shared" ref="AK33:AK35" si="1053">IF(AND((AJ33&gt;0),(AJ$7&gt;0)),(AJ33/AJ$7*100),"")</f>
        <v/>
      </c>
      <c r="AL33" s="17"/>
      <c r="AM33" s="61" t="str">
        <f t="shared" ref="AM33:AM35" si="1054">IF(AND((AL33&gt;0),(AL$7&gt;0)),(AL33/AL$7*100),"")</f>
        <v/>
      </c>
      <c r="AN33" s="17"/>
      <c r="AO33" s="61" t="str">
        <f t="shared" ref="AO33:AO35" si="1055">IF(AND((AN33&gt;0),(AN$7&gt;0)),(AN33/AN$7*100),"")</f>
        <v/>
      </c>
      <c r="AP33" s="17"/>
      <c r="AQ33" s="61" t="str">
        <f t="shared" ref="AQ33:AQ35" si="1056">IF(AND((AP33&gt;0),(AP$7&gt;0)),(AP33/AP$7*100),"")</f>
        <v/>
      </c>
      <c r="AR33" s="17"/>
      <c r="AS33" s="61" t="str">
        <f t="shared" ref="AS33:AS35" si="1057">IF(AND((AR33&gt;0),(AR$7&gt;0)),(AR33/AR$7*100),"")</f>
        <v/>
      </c>
      <c r="AT33" s="17"/>
      <c r="AU33" s="61" t="str">
        <f t="shared" ref="AU33:AU35" si="1058">IF(AND((AT33&gt;0),(AT$7&gt;0)),(AT33/AT$7*100),"")</f>
        <v/>
      </c>
      <c r="AV33" s="17"/>
      <c r="AW33" s="61" t="str">
        <f t="shared" ref="AW33:AW35" si="1059">IF(AND((AV33&gt;0),(AV$7&gt;0)),(AV33/AV$7*100),"")</f>
        <v/>
      </c>
      <c r="AX33" s="17"/>
      <c r="AY33" s="61" t="str">
        <f t="shared" ref="AY33:AY35" si="1060">IF(AND((AX33&gt;0),(AX$7&gt;0)),(AX33/AX$7*100),"")</f>
        <v/>
      </c>
      <c r="AZ33" s="17"/>
      <c r="BA33" s="61" t="str">
        <f t="shared" ref="BA33:BA35" si="1061">IF(AND((AZ33&gt;0),(AZ$7&gt;0)),(AZ33/AZ$7*100),"")</f>
        <v/>
      </c>
      <c r="BB33" s="17"/>
      <c r="BC33" s="61" t="str">
        <f t="shared" ref="BC33:BC35" si="1062">IF(AND((BB33&gt;0),(BB$7&gt;0)),(BB33/BB$7*100),"")</f>
        <v/>
      </c>
      <c r="BD33" s="17"/>
      <c r="BE33" s="61" t="str">
        <f t="shared" ref="BE33:BE35" si="1063">IF(AND((BD33&gt;0),(BD$7&gt;0)),(BD33/BD$7*100),"")</f>
        <v/>
      </c>
      <c r="BF33" s="17"/>
      <c r="BG33" s="61" t="str">
        <f t="shared" ref="BG33:BG35" si="1064">IF(AND((BF33&gt;0),(BF$7&gt;0)),(BF33/BF$7*100),"")</f>
        <v/>
      </c>
      <c r="BH33" s="17"/>
      <c r="BI33" s="61" t="str">
        <f t="shared" ref="BI33:BI35" si="1065">IF(AND((BH33&gt;0),(BH$7&gt;0)),(BH33/BH$7*100),"")</f>
        <v/>
      </c>
      <c r="BJ33" s="17"/>
      <c r="BK33" s="61" t="str">
        <f t="shared" ref="BK33:BK35" si="1066">IF(AND((BJ33&gt;0),(BJ$7&gt;0)),(BJ33/BJ$7*100),"")</f>
        <v/>
      </c>
      <c r="BL33" s="17"/>
      <c r="BM33" s="61" t="str">
        <f t="shared" ref="BM33:BM35" si="1067">IF(AND((BL33&gt;0),(BL$7&gt;0)),(BL33/BL$7*100),"")</f>
        <v/>
      </c>
      <c r="BN33" s="17"/>
      <c r="BO33" s="61" t="str">
        <f t="shared" ref="BO33:BO35" si="1068">IF(AND((BN33&gt;0),(BN$7&gt;0)),(BN33/BN$7*100),"")</f>
        <v/>
      </c>
      <c r="BP33" s="17"/>
      <c r="BQ33" s="61" t="str">
        <f t="shared" ref="BQ33:BQ35" si="1069">IF(AND((BP33&gt;0),(BP$7&gt;0)),(BP33/BP$7*100),"")</f>
        <v/>
      </c>
      <c r="BR33" s="17"/>
      <c r="BS33" s="61" t="str">
        <f t="shared" ref="BS33:BS35" si="1070">IF(AND((BR33&gt;0),(BR$7&gt;0)),(BR33/BR$7*100),"")</f>
        <v/>
      </c>
      <c r="BT33" s="17"/>
      <c r="BU33" s="61" t="str">
        <f t="shared" ref="BU33:BU35" si="1071">IF(AND((BT33&gt;0),(BT$7&gt;0)),(BT33/BT$7*100),"")</f>
        <v/>
      </c>
      <c r="BV33" s="17"/>
      <c r="BW33" s="61" t="str">
        <f t="shared" ref="BW33:BW35" si="1072">IF(AND((BV33&gt;0),(BV$7&gt;0)),(BV33/BV$7*100),"")</f>
        <v/>
      </c>
      <c r="BX33" s="17"/>
      <c r="BY33" s="61" t="str">
        <f t="shared" ref="BY33:BY35" si="1073">IF(AND((BX33&gt;0),(BX$7&gt;0)),(BX33/BX$7*100),"")</f>
        <v/>
      </c>
      <c r="BZ33" s="17"/>
      <c r="CA33" s="61" t="str">
        <f t="shared" ref="CA33:CA35" si="1074">IF(AND((BZ33&gt;0),(BZ$7&gt;0)),(BZ33/BZ$7*100),"")</f>
        <v/>
      </c>
      <c r="CB33" s="17"/>
      <c r="CC33" s="61" t="str">
        <f t="shared" ref="CC33:CC35" si="1075">IF(AND((CB33&gt;0),(CB$7&gt;0)),(CB33/CB$7*100),"")</f>
        <v/>
      </c>
      <c r="CD33" s="17"/>
      <c r="CE33" s="61" t="str">
        <f t="shared" ref="CE33:CE35" si="1076">IF(AND((CD33&gt;0),(CD$7&gt;0)),(CD33/CD$7*100),"")</f>
        <v/>
      </c>
      <c r="CF33" s="17"/>
      <c r="CG33" s="61" t="str">
        <f t="shared" ref="CG33:CG35" si="1077">IF(AND((CF33&gt;0),(CF$7&gt;0)),(CF33/CF$7*100),"")</f>
        <v/>
      </c>
      <c r="CH33" s="17"/>
      <c r="CI33" s="61" t="str">
        <f t="shared" ref="CI33:CI35" si="1078">IF(AND((CH33&gt;0),(CH$7&gt;0)),(CH33/CH$7*100),"")</f>
        <v/>
      </c>
      <c r="CJ33" s="17"/>
      <c r="CK33" s="61" t="str">
        <f t="shared" ref="CK33:CK35" si="1079">IF(AND((CJ33&gt;0),(CJ$7&gt;0)),(CJ33/CJ$7*100),"")</f>
        <v/>
      </c>
      <c r="CL33" s="17"/>
      <c r="CM33" s="61" t="str">
        <f t="shared" ref="CM33:CM35" si="1080">IF(AND((CL33&gt;0),(CL$7&gt;0)),(CL33/CL$7*100),"")</f>
        <v/>
      </c>
      <c r="CN33" s="17"/>
      <c r="CO33" s="61" t="str">
        <f t="shared" ref="CO33:CO35" si="1081">IF(AND((CN33&gt;0),(CN$7&gt;0)),(CN33/CN$7*100),"")</f>
        <v/>
      </c>
      <c r="CP33" s="17"/>
      <c r="CQ33" s="61" t="str">
        <f t="shared" ref="CQ33:CQ35" si="1082">IF(AND((CP33&gt;0),(CP$7&gt;0)),(CP33/CP$7*100),"")</f>
        <v/>
      </c>
      <c r="CR33" s="17"/>
      <c r="CS33" s="61" t="str">
        <f t="shared" ref="CS33:CS35" si="1083">IF(AND((CR33&gt;0),(CR$7&gt;0)),(CR33/CR$7*100),"")</f>
        <v/>
      </c>
      <c r="CT33" s="17"/>
      <c r="CU33" s="61" t="str">
        <f t="shared" ref="CU33:CU35" si="1084">IF(AND((CT33&gt;0),(CT$7&gt;0)),(CT33/CT$7*100),"")</f>
        <v/>
      </c>
      <c r="CV33" s="17"/>
      <c r="CW33" s="61" t="str">
        <f t="shared" ref="CW33:CW35" si="1085">IF(AND((CV33&gt;0),(CV$7&gt;0)),(CV33/CV$7*100),"")</f>
        <v/>
      </c>
      <c r="CX33" s="17"/>
      <c r="CY33" s="61" t="str">
        <f t="shared" ref="CY33:CY35" si="1086">IF(AND((CX33&gt;0),(CX$7&gt;0)),(CX33/CX$7*100),"")</f>
        <v/>
      </c>
      <c r="CZ33" s="17"/>
      <c r="DA33" s="61" t="str">
        <f t="shared" ref="DA33:DA35" si="1087">IF(AND((CZ33&gt;0),(CZ$7&gt;0)),(CZ33/CZ$7*100),"")</f>
        <v/>
      </c>
      <c r="DB33" s="17"/>
      <c r="DC33" s="61" t="str">
        <f t="shared" ref="DC33:DC35" si="1088">IF(AND((DB33&gt;0),(DB$7&gt;0)),(DB33/DB$7*100),"")</f>
        <v/>
      </c>
      <c r="DD33" s="17"/>
      <c r="DE33" s="61" t="str">
        <f t="shared" ref="DE33:DE35" si="1089">IF(AND((DD33&gt;0),(DD$7&gt;0)),(DD33/DD$7*100),"")</f>
        <v/>
      </c>
      <c r="DF33" s="17"/>
      <c r="DG33" s="61" t="str">
        <f t="shared" ref="DG33:DG35" si="1090">IF(AND((DF33&gt;0),(DF$7&gt;0)),(DF33/DF$7*100),"")</f>
        <v/>
      </c>
      <c r="DH33" s="17"/>
      <c r="DI33" s="61" t="str">
        <f t="shared" ref="DI33:DI35" si="1091">IF(AND((DH33&gt;0),(DH$7&gt;0)),(DH33/DH$7*100),"")</f>
        <v/>
      </c>
      <c r="DJ33" s="17"/>
      <c r="DK33" s="61" t="str">
        <f t="shared" ref="DK33:DK35" si="1092">IF(AND((DJ33&gt;0),(DJ$7&gt;0)),(DJ33/DJ$7*100),"")</f>
        <v/>
      </c>
      <c r="DL33" s="17"/>
      <c r="DM33" s="61" t="str">
        <f t="shared" ref="DM33:DM35" si="1093">IF(AND((DL33&gt;0),(DL$7&gt;0)),(DL33/DL$7*100),"")</f>
        <v/>
      </c>
      <c r="DN33" s="17"/>
      <c r="DO33" s="61" t="str">
        <f t="shared" ref="DO33:DO35" si="1094">IF(AND((DN33&gt;0),(DN$7&gt;0)),(DN33/DN$7*100),"")</f>
        <v/>
      </c>
      <c r="DP33" s="17"/>
      <c r="DQ33" s="61" t="str">
        <f t="shared" ref="DQ33:DQ35" si="1095">IF(AND((DP33&gt;0),(DP$7&gt;0)),(DP33/DP$7*100),"")</f>
        <v/>
      </c>
      <c r="DR33" s="17"/>
      <c r="DS33" s="61" t="str">
        <f t="shared" ref="DS33:DS35" si="1096">IF(AND((DR33&gt;0),(DR$7&gt;0)),(DR33/DR$7*100),"")</f>
        <v/>
      </c>
      <c r="DT33" s="17"/>
      <c r="DU33" s="61" t="str">
        <f t="shared" ref="DU33:DU35" si="1097">IF(AND((DT33&gt;0),(DT$7&gt;0)),(DT33/DT$7*100),"")</f>
        <v/>
      </c>
      <c r="DV33" s="17"/>
      <c r="DW33" s="61" t="str">
        <f t="shared" ref="DW33:DW35" si="1098">IF(AND((DV33&gt;0),(DV$7&gt;0)),(DV33/DV$7*100),"")</f>
        <v/>
      </c>
      <c r="DX33" s="17"/>
      <c r="DY33" s="61" t="str">
        <f t="shared" ref="DY33:DY35" si="1099">IF(AND((DX33&gt;0),(DX$7&gt;0)),(DX33/DX$7*100),"")</f>
        <v/>
      </c>
      <c r="DZ33" s="17"/>
      <c r="EA33" s="61" t="str">
        <f t="shared" ref="EA33:EA35" si="1100">IF(AND((DZ33&gt;0),(DZ$7&gt;0)),(DZ33/DZ$7*100),"")</f>
        <v/>
      </c>
      <c r="EB33" s="17"/>
      <c r="EC33" s="61" t="str">
        <f t="shared" ref="EC33:EC35" si="1101">IF(AND((EB33&gt;0),(EB$7&gt;0)),(EB33/EB$7*100),"")</f>
        <v/>
      </c>
      <c r="ED33" s="17"/>
      <c r="EE33" s="61" t="str">
        <f t="shared" ref="EE33:EE35" si="1102">IF(AND((ED33&gt;0),(ED$7&gt;0)),(ED33/ED$7*100),"")</f>
        <v/>
      </c>
      <c r="EF33" s="17"/>
      <c r="EG33" s="61" t="str">
        <f t="shared" ref="EG33:EG35" si="1103">IF(AND((EF33&gt;0),(EF$7&gt;0)),(EF33/EF$7*100),"")</f>
        <v/>
      </c>
      <c r="EH33" s="17"/>
      <c r="EI33" s="61" t="str">
        <f t="shared" ref="EI33:EI35" si="1104">IF(AND((EH33&gt;0),(EH$7&gt;0)),(EH33/EH$7*100),"")</f>
        <v/>
      </c>
      <c r="EJ33" s="17"/>
      <c r="EK33" s="61" t="str">
        <f t="shared" ref="EK33:EK35" si="1105">IF(AND((EJ33&gt;0),(EJ$7&gt;0)),(EJ33/EJ$7*100),"")</f>
        <v/>
      </c>
      <c r="EL33" s="17"/>
      <c r="EM33" s="61" t="str">
        <f t="shared" ref="EM33:EM35" si="1106">IF(AND((EL33&gt;0),(EL$7&gt;0)),(EL33/EL$7*100),"")</f>
        <v/>
      </c>
      <c r="EN33" s="17"/>
      <c r="EO33" s="61" t="str">
        <f t="shared" ref="EO33:EO35" si="1107">IF(AND((EN33&gt;0),(EN$7&gt;0)),(EN33/EN$7*100),"")</f>
        <v/>
      </c>
      <c r="EP33" s="17"/>
      <c r="EQ33" s="61" t="str">
        <f t="shared" ref="EQ33:EQ35" si="1108">IF(AND((EP33&gt;0),(EP$7&gt;0)),(EP33/EP$7*100),"")</f>
        <v/>
      </c>
      <c r="ER33" s="17"/>
      <c r="ES33" s="61" t="str">
        <f t="shared" ref="ES33:ES35" si="1109">IF(AND((ER33&gt;0),(ER$7&gt;0)),(ER33/ER$7*100),"")</f>
        <v/>
      </c>
      <c r="ET33" s="17"/>
      <c r="EU33" s="61" t="str">
        <f t="shared" ref="EU33:EU35" si="1110">IF(AND((ET33&gt;0),(ET$7&gt;0)),(ET33/ET$7*100),"")</f>
        <v/>
      </c>
      <c r="EV33" s="17"/>
      <c r="EW33" s="61" t="str">
        <f t="shared" ref="EW33:EW35" si="1111">IF(AND((EV33&gt;0),(EV$7&gt;0)),(EV33/EV$7*100),"")</f>
        <v/>
      </c>
      <c r="EX33" s="17"/>
      <c r="EY33" s="61" t="str">
        <f t="shared" ref="EY33:EY35" si="1112">IF(AND((EX33&gt;0),(EX$7&gt;0)),(EX33/EX$7*100),"")</f>
        <v/>
      </c>
      <c r="EZ33" s="17"/>
      <c r="FA33" s="61" t="str">
        <f t="shared" ref="FA33:FA35" si="1113">IF(AND((EZ33&gt;0),(EZ$7&gt;0)),(EZ33/EZ$7*100),"")</f>
        <v/>
      </c>
      <c r="FB33" s="17"/>
      <c r="FC33" s="61" t="str">
        <f t="shared" ref="FC33:FC35" si="1114">IF(AND((FB33&gt;0),(FB$7&gt;0)),(FB33/FB$7*100),"")</f>
        <v/>
      </c>
      <c r="FD33" s="17"/>
      <c r="FE33" s="61" t="str">
        <f t="shared" ref="FE33:FE35" si="1115">IF(AND((FD33&gt;0),(FD$7&gt;0)),(FD33/FD$7*100),"")</f>
        <v/>
      </c>
      <c r="FF33" s="17"/>
      <c r="FG33" s="61" t="str">
        <f t="shared" ref="FG33:FG35" si="1116">IF(AND((FF33&gt;0),(FF$7&gt;0)),(FF33/FF$7*100),"")</f>
        <v/>
      </c>
      <c r="FH33" s="17"/>
      <c r="FI33" s="61" t="str">
        <f t="shared" ref="FI33:FI35" si="1117">IF(AND((FH33&gt;0),(FH$7&gt;0)),(FH33/FH$7*100),"")</f>
        <v/>
      </c>
      <c r="FJ33" s="17"/>
      <c r="FK33" s="61" t="str">
        <f t="shared" ref="FK33:FK35" si="1118">IF(AND((FJ33&gt;0),(FJ$7&gt;0)),(FJ33/FJ$7*100),"")</f>
        <v/>
      </c>
      <c r="FL33" s="17"/>
      <c r="FM33" s="61" t="str">
        <f t="shared" ref="FM33:FM35" si="1119">IF(AND((FL33&gt;0),(FL$7&gt;0)),(FL33/FL$7*100),"")</f>
        <v/>
      </c>
      <c r="FN33" s="17"/>
      <c r="FO33" s="61" t="str">
        <f t="shared" ref="FO33:FO35" si="1120">IF(AND((FN33&gt;0),(FN$7&gt;0)),(FN33/FN$7*100),"")</f>
        <v/>
      </c>
      <c r="FP33" s="17"/>
      <c r="FQ33" s="61" t="str">
        <f t="shared" ref="FQ33:FQ35" si="1121">IF(AND((FP33&gt;0),(FP$7&gt;0)),(FP33/FP$7*100),"")</f>
        <v/>
      </c>
      <c r="FR33" s="133"/>
      <c r="FS33" s="133"/>
      <c r="FT33" s="133"/>
      <c r="FU33" s="133"/>
      <c r="FV33" s="133"/>
      <c r="FW33" s="133"/>
      <c r="FX33" s="133"/>
      <c r="FY33" s="133"/>
      <c r="GA33" s="18" t="str">
        <f t="shared" si="56"/>
        <v xml:space="preserve">     External primary branch</v>
      </c>
      <c r="GB33" s="11">
        <f t="shared" ref="GB33:GB40" si="1122">COUNT(B33,D33,F33,H33,J33,L33,N33,P33,R33,T33,V33,X33,Z33,AB33,AD33,AF33,AH33,AJ33,AL33,AN33,AP33,AR33,AT33,AV33,AX33,AZ33,BB33,BD33,BF33,BH33)</f>
        <v>14</v>
      </c>
      <c r="GC33" s="4">
        <f t="shared" ref="GC33:GC40" si="1123">IF(SUM(B33,D33,F33,H33,J33,L33,N33,P33,R33,T33,V33,X33,Z33,AB33,AD33,AF33,AH33,AJ33,AL33,AN33,AP33,AR33,AT33,AV33,AX33,AZ33,BB33,BD33,BF33,BH33)&gt;0,MIN(B33,D33,F33,H33,J33,L33,N33,P33,R33,T33,V33,X33,Z33,AB33,AD33,AF33,AH33,AJ33,AL33,AN33,AP33,AR33,AT33,AV33,AX33,AZ33,BB33,BD33,BF33,BH33),"")</f>
        <v>12.6</v>
      </c>
      <c r="GD33" s="40" t="str">
        <f t="shared" si="115"/>
        <v>–</v>
      </c>
      <c r="GE33" s="6">
        <f t="shared" ref="GE33:GE40" si="1124">IF(SUM(B33,D33,F33,H33,J33,L33,N33,P33,R33,T33,V33,X33,Z33,AB33,AD33,AF33,AH33,AJ33,AL33,AN33,AP33,AR33,AT33,AV33,AX33,AZ33,BB33,BD33,BF33,BH33)&gt;0,MAX(B33,D33,F33,H33,J33,L33,N33,P33,R33,T33,V33,X33,Z33,AB33,AD33,AF33,AH33,AJ33,AL33,AN33,AP33,AR33,AT33,AV33,AX33,AZ33,BB33,BD33,BF33,BH33),"")</f>
        <v>24.5</v>
      </c>
      <c r="GF33" s="51">
        <f t="shared" ref="GF33:GF40" si="1125">IF(SUM(C33,E33,G33,I33,K33,M33,O33,Q33,S33,U33,W33,Y33,AA33,AC33,AE33,AG33,AI33,AK33,AM33,AO33,AQ33,AS33,AU33,AW33,AY33,BA33,BC33,BE33,BG33,BI33)&gt;0,MIN(C33,E33,G33,I33,K33,M33,O33,Q33,S33,U33,W33,Y33,AA33,AC33,AE33,AG33,AI33,AK33,AM33,AO33,AQ33,AS33,AU33,AW33,AY33,BA33,BC33,BE33,BG33,BI33),"")</f>
        <v>39.250493096646935</v>
      </c>
      <c r="GG33" s="7" t="str">
        <f t="shared" si="116"/>
        <v>–</v>
      </c>
      <c r="GH33" s="52">
        <f t="shared" ref="GH33:GH40" si="1126">IF(SUM(C33,E33,G33,I33,K33,M33,O33,Q33,S33,U33,W33,Y33,AA33,AC33,AE33,AG33,AI33,AK33,AM33,AO33,AQ33,AS33,AU33,AW33,AY33,BA33,BC33,BE33,BG33,BI33)&gt;0,MAX(C33,E33,G33,I33,K33,M33,O33,Q33,S33,U33,W33,Y33,AA33,AC33,AE33,AG33,AI33,AK33,AM33,AO33,AQ33,AS33,AU33,AW33,AY33,BA33,BC33,BE33,BG33,BI33),"")</f>
        <v>54.54545454545454</v>
      </c>
      <c r="GI33" s="46">
        <f t="shared" ref="GI33:GJ35" si="1127">IF(SUM(B33,D33,F33,H33,J33,L33,N33,P33,R33,T33,V33,X33,Z33,AB33,AD33,AF33,AH33,AJ33,AL33,AN33,AP33,AR33,AT33,AV33,AX33,AZ33,BB33,BD33,BF33,BH33)&gt;0,AVERAGE(B33,D33,F33,H33,J33,L33,N33,P33,R33,T33,V33,X33,Z33,AB33,AD33,AF33,AH33,AJ33,AL33,AN33,AP33,AR33,AT33,AV33,AX33,AZ33,BB33,BD33,BF33,BH33),"?")</f>
        <v>20.528571428571432</v>
      </c>
      <c r="GJ33" s="8">
        <f t="shared" si="1127"/>
        <v>48.656370377812216</v>
      </c>
      <c r="GK33" s="5">
        <f t="shared" ref="GK33:GL35" si="1128">IF(COUNT(B33,D33,F33,H33,J33,L33,N33,P33,R33,T33,V33,X33,Z33,AB33,AD33,AF33,AH33,AJ33,AL33,AN33,AP33,AR33,AT33,AV33,AX33,AZ33,BB33,BD33,BF33,BH33)&gt;1,STDEV(B33,D33,F33,H33,J33,L33,N33,P33,R33,T33,V33,X33,Z33,AB33,AD33,AF33,AH33,AJ33,AL33,AN33,AP33,AR33,AT33,AV33,AX33,AZ33,BB33,BD33,BF33,BH33),"?")</f>
        <v>3.4699653226882785</v>
      </c>
      <c r="GL33" s="9">
        <f t="shared" si="1128"/>
        <v>5.0063350297674676</v>
      </c>
      <c r="GM33" s="5" t="str">
        <f t="shared" ref="GM33:GN35" si="1129">IF(COUNT(B33)&gt;0,B33,"?")</f>
        <v>?</v>
      </c>
      <c r="GN33" s="7" t="str">
        <f t="shared" si="1129"/>
        <v>?</v>
      </c>
    </row>
    <row r="34" spans="1:196" x14ac:dyDescent="0.2">
      <c r="A34" s="27" t="s">
        <v>23</v>
      </c>
      <c r="B34" s="108"/>
      <c r="C34" s="109" t="str">
        <f>IF(AND((B34&gt;0),(B$7&gt;0)),(B34/B$7*100),"")</f>
        <v/>
      </c>
      <c r="D34" s="17">
        <v>16.899999999999999</v>
      </c>
      <c r="E34" s="61">
        <f t="shared" si="1037"/>
        <v>36.501079913606908</v>
      </c>
      <c r="F34" s="17">
        <v>16.5</v>
      </c>
      <c r="G34" s="61">
        <f t="shared" si="1038"/>
        <v>37.844036697247709</v>
      </c>
      <c r="H34" s="17">
        <v>15.7</v>
      </c>
      <c r="I34" s="61">
        <f t="shared" si="1039"/>
        <v>30.966469428007887</v>
      </c>
      <c r="J34" s="17">
        <v>18</v>
      </c>
      <c r="K34" s="61">
        <f t="shared" si="1040"/>
        <v>35.502958579881657</v>
      </c>
      <c r="L34" s="17">
        <v>17.600000000000001</v>
      </c>
      <c r="M34" s="61">
        <f t="shared" si="1041"/>
        <v>37.8494623655914</v>
      </c>
      <c r="N34" s="17">
        <v>16</v>
      </c>
      <c r="O34" s="61">
        <f t="shared" si="1042"/>
        <v>36.529680365296805</v>
      </c>
      <c r="P34" s="17">
        <v>17.399999999999999</v>
      </c>
      <c r="Q34" s="61">
        <f t="shared" si="1043"/>
        <v>39.545454545454547</v>
      </c>
      <c r="R34" s="17"/>
      <c r="S34" s="61" t="str">
        <f t="shared" si="1044"/>
        <v/>
      </c>
      <c r="T34" s="17"/>
      <c r="U34" s="61" t="str">
        <f t="shared" si="1045"/>
        <v/>
      </c>
      <c r="V34" s="17">
        <v>14.7</v>
      </c>
      <c r="W34" s="61">
        <f t="shared" si="1046"/>
        <v>35.167464114832534</v>
      </c>
      <c r="X34" s="17">
        <v>12</v>
      </c>
      <c r="Y34" s="61">
        <f t="shared" si="1047"/>
        <v>34.482758620689658</v>
      </c>
      <c r="Z34" s="17">
        <v>12.5</v>
      </c>
      <c r="AA34" s="61">
        <f t="shared" si="1048"/>
        <v>34.340659340659343</v>
      </c>
      <c r="AB34" s="17">
        <v>12.3</v>
      </c>
      <c r="AC34" s="61">
        <f t="shared" si="1049"/>
        <v>34.261838440111426</v>
      </c>
      <c r="AD34" s="17">
        <v>14.4</v>
      </c>
      <c r="AE34" s="61">
        <f t="shared" si="1050"/>
        <v>30.188679245283019</v>
      </c>
      <c r="AF34" s="17">
        <v>11.2</v>
      </c>
      <c r="AG34" s="61">
        <f t="shared" si="1051"/>
        <v>42.424242424242422</v>
      </c>
      <c r="AH34" s="17"/>
      <c r="AI34" s="61" t="str">
        <f t="shared" si="1052"/>
        <v/>
      </c>
      <c r="AJ34" s="17"/>
      <c r="AK34" s="61" t="str">
        <f t="shared" si="1053"/>
        <v/>
      </c>
      <c r="AL34" s="17"/>
      <c r="AM34" s="61" t="str">
        <f t="shared" si="1054"/>
        <v/>
      </c>
      <c r="AN34" s="17"/>
      <c r="AO34" s="61" t="str">
        <f t="shared" si="1055"/>
        <v/>
      </c>
      <c r="AP34" s="17"/>
      <c r="AQ34" s="61" t="str">
        <f t="shared" si="1056"/>
        <v/>
      </c>
      <c r="AR34" s="17"/>
      <c r="AS34" s="61" t="str">
        <f t="shared" si="1057"/>
        <v/>
      </c>
      <c r="AT34" s="17"/>
      <c r="AU34" s="61" t="str">
        <f t="shared" si="1058"/>
        <v/>
      </c>
      <c r="AV34" s="17"/>
      <c r="AW34" s="61" t="str">
        <f t="shared" si="1059"/>
        <v/>
      </c>
      <c r="AX34" s="17"/>
      <c r="AY34" s="61" t="str">
        <f t="shared" si="1060"/>
        <v/>
      </c>
      <c r="AZ34" s="17"/>
      <c r="BA34" s="61" t="str">
        <f t="shared" si="1061"/>
        <v/>
      </c>
      <c r="BB34" s="17"/>
      <c r="BC34" s="61" t="str">
        <f t="shared" si="1062"/>
        <v/>
      </c>
      <c r="BD34" s="17"/>
      <c r="BE34" s="61" t="str">
        <f t="shared" si="1063"/>
        <v/>
      </c>
      <c r="BF34" s="17"/>
      <c r="BG34" s="61" t="str">
        <f t="shared" si="1064"/>
        <v/>
      </c>
      <c r="BH34" s="17"/>
      <c r="BI34" s="61" t="str">
        <f t="shared" si="1065"/>
        <v/>
      </c>
      <c r="BJ34" s="17"/>
      <c r="BK34" s="61" t="str">
        <f t="shared" si="1066"/>
        <v/>
      </c>
      <c r="BL34" s="17"/>
      <c r="BM34" s="61" t="str">
        <f t="shared" si="1067"/>
        <v/>
      </c>
      <c r="BN34" s="17"/>
      <c r="BO34" s="61" t="str">
        <f t="shared" si="1068"/>
        <v/>
      </c>
      <c r="BP34" s="17"/>
      <c r="BQ34" s="61" t="str">
        <f t="shared" si="1069"/>
        <v/>
      </c>
      <c r="BR34" s="17"/>
      <c r="BS34" s="61" t="str">
        <f t="shared" si="1070"/>
        <v/>
      </c>
      <c r="BT34" s="17"/>
      <c r="BU34" s="61" t="str">
        <f t="shared" si="1071"/>
        <v/>
      </c>
      <c r="BV34" s="17"/>
      <c r="BW34" s="61" t="str">
        <f t="shared" si="1072"/>
        <v/>
      </c>
      <c r="BX34" s="17"/>
      <c r="BY34" s="61" t="str">
        <f t="shared" si="1073"/>
        <v/>
      </c>
      <c r="BZ34" s="17"/>
      <c r="CA34" s="61" t="str">
        <f t="shared" si="1074"/>
        <v/>
      </c>
      <c r="CB34" s="17"/>
      <c r="CC34" s="61" t="str">
        <f t="shared" si="1075"/>
        <v/>
      </c>
      <c r="CD34" s="17"/>
      <c r="CE34" s="61" t="str">
        <f t="shared" si="1076"/>
        <v/>
      </c>
      <c r="CF34" s="17"/>
      <c r="CG34" s="61" t="str">
        <f t="shared" si="1077"/>
        <v/>
      </c>
      <c r="CH34" s="17"/>
      <c r="CI34" s="61" t="str">
        <f t="shared" si="1078"/>
        <v/>
      </c>
      <c r="CJ34" s="17"/>
      <c r="CK34" s="61" t="str">
        <f t="shared" si="1079"/>
        <v/>
      </c>
      <c r="CL34" s="17"/>
      <c r="CM34" s="61" t="str">
        <f t="shared" si="1080"/>
        <v/>
      </c>
      <c r="CN34" s="17"/>
      <c r="CO34" s="61" t="str">
        <f t="shared" si="1081"/>
        <v/>
      </c>
      <c r="CP34" s="17"/>
      <c r="CQ34" s="61" t="str">
        <f t="shared" si="1082"/>
        <v/>
      </c>
      <c r="CR34" s="17"/>
      <c r="CS34" s="61" t="str">
        <f t="shared" si="1083"/>
        <v/>
      </c>
      <c r="CT34" s="17"/>
      <c r="CU34" s="61" t="str">
        <f t="shared" si="1084"/>
        <v/>
      </c>
      <c r="CV34" s="17"/>
      <c r="CW34" s="61" t="str">
        <f t="shared" si="1085"/>
        <v/>
      </c>
      <c r="CX34" s="17"/>
      <c r="CY34" s="61" t="str">
        <f t="shared" si="1086"/>
        <v/>
      </c>
      <c r="CZ34" s="17"/>
      <c r="DA34" s="61" t="str">
        <f t="shared" si="1087"/>
        <v/>
      </c>
      <c r="DB34" s="17"/>
      <c r="DC34" s="61" t="str">
        <f t="shared" si="1088"/>
        <v/>
      </c>
      <c r="DD34" s="17"/>
      <c r="DE34" s="61" t="str">
        <f t="shared" si="1089"/>
        <v/>
      </c>
      <c r="DF34" s="17"/>
      <c r="DG34" s="61" t="str">
        <f t="shared" si="1090"/>
        <v/>
      </c>
      <c r="DH34" s="17"/>
      <c r="DI34" s="61" t="str">
        <f t="shared" si="1091"/>
        <v/>
      </c>
      <c r="DJ34" s="17"/>
      <c r="DK34" s="61" t="str">
        <f t="shared" si="1092"/>
        <v/>
      </c>
      <c r="DL34" s="17"/>
      <c r="DM34" s="61" t="str">
        <f t="shared" si="1093"/>
        <v/>
      </c>
      <c r="DN34" s="17"/>
      <c r="DO34" s="61" t="str">
        <f t="shared" si="1094"/>
        <v/>
      </c>
      <c r="DP34" s="17"/>
      <c r="DQ34" s="61" t="str">
        <f t="shared" si="1095"/>
        <v/>
      </c>
      <c r="DR34" s="17"/>
      <c r="DS34" s="61" t="str">
        <f t="shared" si="1096"/>
        <v/>
      </c>
      <c r="DT34" s="17"/>
      <c r="DU34" s="61" t="str">
        <f t="shared" si="1097"/>
        <v/>
      </c>
      <c r="DV34" s="17"/>
      <c r="DW34" s="61" t="str">
        <f t="shared" si="1098"/>
        <v/>
      </c>
      <c r="DX34" s="17"/>
      <c r="DY34" s="61" t="str">
        <f t="shared" si="1099"/>
        <v/>
      </c>
      <c r="DZ34" s="17"/>
      <c r="EA34" s="61" t="str">
        <f t="shared" si="1100"/>
        <v/>
      </c>
      <c r="EB34" s="17"/>
      <c r="EC34" s="61" t="str">
        <f t="shared" si="1101"/>
        <v/>
      </c>
      <c r="ED34" s="17"/>
      <c r="EE34" s="61" t="str">
        <f t="shared" si="1102"/>
        <v/>
      </c>
      <c r="EF34" s="17"/>
      <c r="EG34" s="61" t="str">
        <f t="shared" si="1103"/>
        <v/>
      </c>
      <c r="EH34" s="17"/>
      <c r="EI34" s="61" t="str">
        <f t="shared" si="1104"/>
        <v/>
      </c>
      <c r="EJ34" s="17"/>
      <c r="EK34" s="61" t="str">
        <f t="shared" si="1105"/>
        <v/>
      </c>
      <c r="EL34" s="17"/>
      <c r="EM34" s="61" t="str">
        <f t="shared" si="1106"/>
        <v/>
      </c>
      <c r="EN34" s="17"/>
      <c r="EO34" s="61" t="str">
        <f t="shared" si="1107"/>
        <v/>
      </c>
      <c r="EP34" s="17"/>
      <c r="EQ34" s="61" t="str">
        <f t="shared" si="1108"/>
        <v/>
      </c>
      <c r="ER34" s="17"/>
      <c r="ES34" s="61" t="str">
        <f t="shared" si="1109"/>
        <v/>
      </c>
      <c r="ET34" s="17"/>
      <c r="EU34" s="61" t="str">
        <f t="shared" si="1110"/>
        <v/>
      </c>
      <c r="EV34" s="17"/>
      <c r="EW34" s="61" t="str">
        <f t="shared" si="1111"/>
        <v/>
      </c>
      <c r="EX34" s="17"/>
      <c r="EY34" s="61" t="str">
        <f t="shared" si="1112"/>
        <v/>
      </c>
      <c r="EZ34" s="17"/>
      <c r="FA34" s="61" t="str">
        <f t="shared" si="1113"/>
        <v/>
      </c>
      <c r="FB34" s="17"/>
      <c r="FC34" s="61" t="str">
        <f t="shared" si="1114"/>
        <v/>
      </c>
      <c r="FD34" s="17"/>
      <c r="FE34" s="61" t="str">
        <f t="shared" si="1115"/>
        <v/>
      </c>
      <c r="FF34" s="17"/>
      <c r="FG34" s="61" t="str">
        <f t="shared" si="1116"/>
        <v/>
      </c>
      <c r="FH34" s="17"/>
      <c r="FI34" s="61" t="str">
        <f t="shared" si="1117"/>
        <v/>
      </c>
      <c r="FJ34" s="17"/>
      <c r="FK34" s="61" t="str">
        <f t="shared" si="1118"/>
        <v/>
      </c>
      <c r="FL34" s="17"/>
      <c r="FM34" s="61" t="str">
        <f t="shared" si="1119"/>
        <v/>
      </c>
      <c r="FN34" s="17"/>
      <c r="FO34" s="61" t="str">
        <f t="shared" si="1120"/>
        <v/>
      </c>
      <c r="FP34" s="17"/>
      <c r="FQ34" s="61" t="str">
        <f t="shared" si="1121"/>
        <v/>
      </c>
      <c r="FR34" s="133"/>
      <c r="FS34" s="133"/>
      <c r="FT34" s="133"/>
      <c r="FU34" s="133"/>
      <c r="FV34" s="133"/>
      <c r="FW34" s="133"/>
      <c r="FX34" s="133"/>
      <c r="FY34" s="133"/>
      <c r="GA34" s="18" t="str">
        <f t="shared" si="56"/>
        <v xml:space="preserve">     External base + secondary branch</v>
      </c>
      <c r="GB34" s="11">
        <f t="shared" si="1122"/>
        <v>13</v>
      </c>
      <c r="GC34" s="4">
        <f t="shared" si="1123"/>
        <v>11.2</v>
      </c>
      <c r="GD34" s="40" t="str">
        <f t="shared" si="115"/>
        <v>–</v>
      </c>
      <c r="GE34" s="6">
        <f t="shared" si="1124"/>
        <v>18</v>
      </c>
      <c r="GF34" s="51">
        <f t="shared" si="1125"/>
        <v>30.188679245283019</v>
      </c>
      <c r="GG34" s="7" t="str">
        <f t="shared" si="116"/>
        <v>–</v>
      </c>
      <c r="GH34" s="52">
        <f t="shared" si="1126"/>
        <v>42.424242424242422</v>
      </c>
      <c r="GI34" s="46">
        <f t="shared" si="1127"/>
        <v>15.015384615384615</v>
      </c>
      <c r="GJ34" s="8">
        <f t="shared" si="1127"/>
        <v>35.815752621608098</v>
      </c>
      <c r="GK34" s="5">
        <f t="shared" si="1128"/>
        <v>2.3504773110463399</v>
      </c>
      <c r="GL34" s="9">
        <f t="shared" si="1128"/>
        <v>3.2771574916276722</v>
      </c>
      <c r="GM34" s="5" t="str">
        <f t="shared" si="1129"/>
        <v>?</v>
      </c>
      <c r="GN34" s="7" t="str">
        <f t="shared" si="1129"/>
        <v>?</v>
      </c>
    </row>
    <row r="35" spans="1:196" x14ac:dyDescent="0.2">
      <c r="A35" s="27" t="s">
        <v>24</v>
      </c>
      <c r="B35" s="108"/>
      <c r="C35" s="109" t="str">
        <f>IF(AND((B35&gt;0),(B$7&gt;0)),(B35/B$7*100),"")</f>
        <v/>
      </c>
      <c r="D35" s="17"/>
      <c r="E35" s="61" t="str">
        <f t="shared" si="1037"/>
        <v/>
      </c>
      <c r="F35" s="17"/>
      <c r="G35" s="61" t="str">
        <f t="shared" si="1038"/>
        <v/>
      </c>
      <c r="H35" s="17"/>
      <c r="I35" s="61" t="str">
        <f t="shared" si="1039"/>
        <v/>
      </c>
      <c r="J35" s="17">
        <v>6.8</v>
      </c>
      <c r="K35" s="61">
        <f t="shared" si="1040"/>
        <v>13.412228796844181</v>
      </c>
      <c r="L35" s="17"/>
      <c r="M35" s="61" t="str">
        <f t="shared" si="1041"/>
        <v/>
      </c>
      <c r="N35" s="17">
        <v>5.8</v>
      </c>
      <c r="O35" s="61">
        <f t="shared" si="1042"/>
        <v>13.24200913242009</v>
      </c>
      <c r="P35" s="17">
        <v>6.5</v>
      </c>
      <c r="Q35" s="61">
        <f t="shared" si="1043"/>
        <v>14.772727272727273</v>
      </c>
      <c r="R35" s="17"/>
      <c r="S35" s="61" t="str">
        <f t="shared" si="1044"/>
        <v/>
      </c>
      <c r="T35" s="17"/>
      <c r="U35" s="61" t="str">
        <f t="shared" si="1045"/>
        <v/>
      </c>
      <c r="V35" s="17"/>
      <c r="W35" s="61" t="str">
        <f t="shared" si="1046"/>
        <v/>
      </c>
      <c r="X35" s="17">
        <v>4.5</v>
      </c>
      <c r="Y35" s="61">
        <f t="shared" si="1047"/>
        <v>12.931034482758621</v>
      </c>
      <c r="Z35" s="17">
        <v>4.5</v>
      </c>
      <c r="AA35" s="61">
        <f t="shared" si="1048"/>
        <v>12.362637362637363</v>
      </c>
      <c r="AB35" s="17"/>
      <c r="AC35" s="61" t="str">
        <f t="shared" si="1049"/>
        <v/>
      </c>
      <c r="AD35" s="17">
        <v>4.9000000000000004</v>
      </c>
      <c r="AE35" s="61">
        <f t="shared" si="1050"/>
        <v>10.272536687631026</v>
      </c>
      <c r="AF35" s="17"/>
      <c r="AG35" s="61" t="str">
        <f t="shared" si="1051"/>
        <v/>
      </c>
      <c r="AH35" s="17"/>
      <c r="AI35" s="61" t="str">
        <f t="shared" si="1052"/>
        <v/>
      </c>
      <c r="AJ35" s="17"/>
      <c r="AK35" s="61" t="str">
        <f t="shared" si="1053"/>
        <v/>
      </c>
      <c r="AL35" s="17"/>
      <c r="AM35" s="61" t="str">
        <f t="shared" si="1054"/>
        <v/>
      </c>
      <c r="AN35" s="17"/>
      <c r="AO35" s="61" t="str">
        <f t="shared" si="1055"/>
        <v/>
      </c>
      <c r="AP35" s="17"/>
      <c r="AQ35" s="61" t="str">
        <f t="shared" si="1056"/>
        <v/>
      </c>
      <c r="AR35" s="17"/>
      <c r="AS35" s="61" t="str">
        <f t="shared" si="1057"/>
        <v/>
      </c>
      <c r="AT35" s="17"/>
      <c r="AU35" s="61" t="str">
        <f t="shared" si="1058"/>
        <v/>
      </c>
      <c r="AV35" s="17"/>
      <c r="AW35" s="61" t="str">
        <f t="shared" si="1059"/>
        <v/>
      </c>
      <c r="AX35" s="17"/>
      <c r="AY35" s="61" t="str">
        <f t="shared" si="1060"/>
        <v/>
      </c>
      <c r="AZ35" s="17"/>
      <c r="BA35" s="61" t="str">
        <f t="shared" si="1061"/>
        <v/>
      </c>
      <c r="BB35" s="17"/>
      <c r="BC35" s="61" t="str">
        <f t="shared" si="1062"/>
        <v/>
      </c>
      <c r="BD35" s="17"/>
      <c r="BE35" s="61" t="str">
        <f t="shared" si="1063"/>
        <v/>
      </c>
      <c r="BF35" s="17"/>
      <c r="BG35" s="61" t="str">
        <f t="shared" si="1064"/>
        <v/>
      </c>
      <c r="BH35" s="17"/>
      <c r="BI35" s="61" t="str">
        <f t="shared" si="1065"/>
        <v/>
      </c>
      <c r="BJ35" s="17"/>
      <c r="BK35" s="61" t="str">
        <f t="shared" si="1066"/>
        <v/>
      </c>
      <c r="BL35" s="17"/>
      <c r="BM35" s="61" t="str">
        <f t="shared" si="1067"/>
        <v/>
      </c>
      <c r="BN35" s="17"/>
      <c r="BO35" s="61" t="str">
        <f t="shared" si="1068"/>
        <v/>
      </c>
      <c r="BP35" s="17"/>
      <c r="BQ35" s="61" t="str">
        <f t="shared" si="1069"/>
        <v/>
      </c>
      <c r="BR35" s="17"/>
      <c r="BS35" s="61" t="str">
        <f t="shared" si="1070"/>
        <v/>
      </c>
      <c r="BT35" s="17"/>
      <c r="BU35" s="61" t="str">
        <f t="shared" si="1071"/>
        <v/>
      </c>
      <c r="BV35" s="17"/>
      <c r="BW35" s="61" t="str">
        <f t="shared" si="1072"/>
        <v/>
      </c>
      <c r="BX35" s="17"/>
      <c r="BY35" s="61" t="str">
        <f t="shared" si="1073"/>
        <v/>
      </c>
      <c r="BZ35" s="17"/>
      <c r="CA35" s="61" t="str">
        <f t="shared" si="1074"/>
        <v/>
      </c>
      <c r="CB35" s="17"/>
      <c r="CC35" s="61" t="str">
        <f t="shared" si="1075"/>
        <v/>
      </c>
      <c r="CD35" s="17"/>
      <c r="CE35" s="61" t="str">
        <f t="shared" si="1076"/>
        <v/>
      </c>
      <c r="CF35" s="17"/>
      <c r="CG35" s="61" t="str">
        <f t="shared" si="1077"/>
        <v/>
      </c>
      <c r="CH35" s="17"/>
      <c r="CI35" s="61" t="str">
        <f t="shared" si="1078"/>
        <v/>
      </c>
      <c r="CJ35" s="17"/>
      <c r="CK35" s="61" t="str">
        <f t="shared" si="1079"/>
        <v/>
      </c>
      <c r="CL35" s="17"/>
      <c r="CM35" s="61" t="str">
        <f t="shared" si="1080"/>
        <v/>
      </c>
      <c r="CN35" s="17"/>
      <c r="CO35" s="61" t="str">
        <f t="shared" si="1081"/>
        <v/>
      </c>
      <c r="CP35" s="17"/>
      <c r="CQ35" s="61" t="str">
        <f t="shared" si="1082"/>
        <v/>
      </c>
      <c r="CR35" s="17"/>
      <c r="CS35" s="61" t="str">
        <f t="shared" si="1083"/>
        <v/>
      </c>
      <c r="CT35" s="17"/>
      <c r="CU35" s="61" t="str">
        <f t="shared" si="1084"/>
        <v/>
      </c>
      <c r="CV35" s="17"/>
      <c r="CW35" s="61" t="str">
        <f t="shared" si="1085"/>
        <v/>
      </c>
      <c r="CX35" s="17"/>
      <c r="CY35" s="61" t="str">
        <f t="shared" si="1086"/>
        <v/>
      </c>
      <c r="CZ35" s="17"/>
      <c r="DA35" s="61" t="str">
        <f t="shared" si="1087"/>
        <v/>
      </c>
      <c r="DB35" s="17"/>
      <c r="DC35" s="61" t="str">
        <f t="shared" si="1088"/>
        <v/>
      </c>
      <c r="DD35" s="17"/>
      <c r="DE35" s="61" t="str">
        <f t="shared" si="1089"/>
        <v/>
      </c>
      <c r="DF35" s="17"/>
      <c r="DG35" s="61" t="str">
        <f t="shared" si="1090"/>
        <v/>
      </c>
      <c r="DH35" s="17"/>
      <c r="DI35" s="61" t="str">
        <f t="shared" si="1091"/>
        <v/>
      </c>
      <c r="DJ35" s="17"/>
      <c r="DK35" s="61" t="str">
        <f t="shared" si="1092"/>
        <v/>
      </c>
      <c r="DL35" s="17"/>
      <c r="DM35" s="61" t="str">
        <f t="shared" si="1093"/>
        <v/>
      </c>
      <c r="DN35" s="17"/>
      <c r="DO35" s="61" t="str">
        <f t="shared" si="1094"/>
        <v/>
      </c>
      <c r="DP35" s="17"/>
      <c r="DQ35" s="61" t="str">
        <f t="shared" si="1095"/>
        <v/>
      </c>
      <c r="DR35" s="17"/>
      <c r="DS35" s="61" t="str">
        <f t="shared" si="1096"/>
        <v/>
      </c>
      <c r="DT35" s="17"/>
      <c r="DU35" s="61" t="str">
        <f t="shared" si="1097"/>
        <v/>
      </c>
      <c r="DV35" s="17"/>
      <c r="DW35" s="61" t="str">
        <f t="shared" si="1098"/>
        <v/>
      </c>
      <c r="DX35" s="17"/>
      <c r="DY35" s="61" t="str">
        <f t="shared" si="1099"/>
        <v/>
      </c>
      <c r="DZ35" s="17"/>
      <c r="EA35" s="61" t="str">
        <f t="shared" si="1100"/>
        <v/>
      </c>
      <c r="EB35" s="17"/>
      <c r="EC35" s="61" t="str">
        <f t="shared" si="1101"/>
        <v/>
      </c>
      <c r="ED35" s="17"/>
      <c r="EE35" s="61" t="str">
        <f t="shared" si="1102"/>
        <v/>
      </c>
      <c r="EF35" s="17"/>
      <c r="EG35" s="61" t="str">
        <f t="shared" si="1103"/>
        <v/>
      </c>
      <c r="EH35" s="17"/>
      <c r="EI35" s="61" t="str">
        <f t="shared" si="1104"/>
        <v/>
      </c>
      <c r="EJ35" s="17"/>
      <c r="EK35" s="61" t="str">
        <f t="shared" si="1105"/>
        <v/>
      </c>
      <c r="EL35" s="17"/>
      <c r="EM35" s="61" t="str">
        <f t="shared" si="1106"/>
        <v/>
      </c>
      <c r="EN35" s="17"/>
      <c r="EO35" s="61" t="str">
        <f t="shared" si="1107"/>
        <v/>
      </c>
      <c r="EP35" s="17"/>
      <c r="EQ35" s="61" t="str">
        <f t="shared" si="1108"/>
        <v/>
      </c>
      <c r="ER35" s="17"/>
      <c r="ES35" s="61" t="str">
        <f t="shared" si="1109"/>
        <v/>
      </c>
      <c r="ET35" s="17"/>
      <c r="EU35" s="61" t="str">
        <f t="shared" si="1110"/>
        <v/>
      </c>
      <c r="EV35" s="17"/>
      <c r="EW35" s="61" t="str">
        <f t="shared" si="1111"/>
        <v/>
      </c>
      <c r="EX35" s="17"/>
      <c r="EY35" s="61" t="str">
        <f t="shared" si="1112"/>
        <v/>
      </c>
      <c r="EZ35" s="17"/>
      <c r="FA35" s="61" t="str">
        <f t="shared" si="1113"/>
        <v/>
      </c>
      <c r="FB35" s="17"/>
      <c r="FC35" s="61" t="str">
        <f t="shared" si="1114"/>
        <v/>
      </c>
      <c r="FD35" s="17"/>
      <c r="FE35" s="61" t="str">
        <f t="shared" si="1115"/>
        <v/>
      </c>
      <c r="FF35" s="17"/>
      <c r="FG35" s="61" t="str">
        <f t="shared" si="1116"/>
        <v/>
      </c>
      <c r="FH35" s="17"/>
      <c r="FI35" s="61" t="str">
        <f t="shared" si="1117"/>
        <v/>
      </c>
      <c r="FJ35" s="17"/>
      <c r="FK35" s="61" t="str">
        <f t="shared" si="1118"/>
        <v/>
      </c>
      <c r="FL35" s="17"/>
      <c r="FM35" s="61" t="str">
        <f t="shared" si="1119"/>
        <v/>
      </c>
      <c r="FN35" s="17"/>
      <c r="FO35" s="61" t="str">
        <f t="shared" si="1120"/>
        <v/>
      </c>
      <c r="FP35" s="17"/>
      <c r="FQ35" s="61" t="str">
        <f t="shared" si="1121"/>
        <v/>
      </c>
      <c r="FR35" s="133"/>
      <c r="FS35" s="133"/>
      <c r="FT35" s="133"/>
      <c r="FU35" s="133"/>
      <c r="FV35" s="133"/>
      <c r="FW35" s="133"/>
      <c r="FX35" s="133"/>
      <c r="FY35" s="133"/>
      <c r="GA35" s="18" t="str">
        <f t="shared" si="56"/>
        <v xml:space="preserve">     External spur</v>
      </c>
      <c r="GB35" s="11">
        <f t="shared" si="1122"/>
        <v>6</v>
      </c>
      <c r="GC35" s="4">
        <f t="shared" si="1123"/>
        <v>4.5</v>
      </c>
      <c r="GD35" s="40" t="str">
        <f t="shared" si="115"/>
        <v>–</v>
      </c>
      <c r="GE35" s="6">
        <f t="shared" si="1124"/>
        <v>6.8</v>
      </c>
      <c r="GF35" s="51">
        <f t="shared" si="1125"/>
        <v>10.272536687631026</v>
      </c>
      <c r="GG35" s="7" t="str">
        <f t="shared" si="116"/>
        <v>–</v>
      </c>
      <c r="GH35" s="52">
        <f t="shared" si="1126"/>
        <v>14.772727272727273</v>
      </c>
      <c r="GI35" s="46">
        <f t="shared" si="1127"/>
        <v>5.5</v>
      </c>
      <c r="GJ35" s="8">
        <f t="shared" si="1127"/>
        <v>12.832195622503093</v>
      </c>
      <c r="GK35" s="5">
        <f t="shared" si="1128"/>
        <v>1.0139033484509248</v>
      </c>
      <c r="GL35" s="9">
        <f t="shared" si="1128"/>
        <v>1.4867519379064906</v>
      </c>
      <c r="GM35" s="5" t="str">
        <f t="shared" si="1129"/>
        <v>?</v>
      </c>
      <c r="GN35" s="7" t="str">
        <f t="shared" si="1129"/>
        <v>?</v>
      </c>
    </row>
    <row r="36" spans="1:196" x14ac:dyDescent="0.2">
      <c r="A36" s="27" t="s">
        <v>76</v>
      </c>
      <c r="B36" s="110" t="str">
        <f>IF(AND((B34&gt;0),(B33&gt;0)),(B34/B33),"")</f>
        <v/>
      </c>
      <c r="C36" s="109" t="s">
        <v>5</v>
      </c>
      <c r="D36" s="71">
        <f t="shared" ref="D36" si="1130">IF(AND((D34&gt;0),(D33&gt;0)),(D34/D33),"")</f>
        <v>0.68979591836734688</v>
      </c>
      <c r="E36" s="61" t="s">
        <v>5</v>
      </c>
      <c r="F36" s="71">
        <f t="shared" ref="F36" si="1131">IF(AND((F34&gt;0),(F33&gt;0)),(F34/F33),"")</f>
        <v>0.70815450643776823</v>
      </c>
      <c r="G36" s="61" t="s">
        <v>5</v>
      </c>
      <c r="H36" s="71">
        <f t="shared" ref="H36" si="1132">IF(AND((H34&gt;0),(H33&gt;0)),(H34/H33),"")</f>
        <v>0.72350230414746541</v>
      </c>
      <c r="I36" s="61" t="s">
        <v>5</v>
      </c>
      <c r="J36" s="71">
        <f t="shared" ref="J36" si="1133">IF(AND((J34&gt;0),(J33&gt;0)),(J34/J33),"")</f>
        <v>0.90452261306532666</v>
      </c>
      <c r="K36" s="61" t="s">
        <v>5</v>
      </c>
      <c r="L36" s="71">
        <f t="shared" ref="L36" si="1134">IF(AND((L34&gt;0),(L33&gt;0)),(L34/L33),"")</f>
        <v>0.71836734693877558</v>
      </c>
      <c r="M36" s="61" t="s">
        <v>5</v>
      </c>
      <c r="N36" s="71">
        <f t="shared" ref="N36" si="1135">IF(AND((N34&gt;0),(N33&gt;0)),(N34/N33),"")</f>
        <v>0.7207207207207208</v>
      </c>
      <c r="O36" s="61" t="s">
        <v>5</v>
      </c>
      <c r="P36" s="71">
        <f t="shared" ref="P36" si="1136">IF(AND((P34&gt;0),(P33&gt;0)),(P34/P33),"")</f>
        <v>0.72499999999999998</v>
      </c>
      <c r="Q36" s="61" t="s">
        <v>5</v>
      </c>
      <c r="R36" s="71" t="str">
        <f t="shared" ref="R36" si="1137">IF(AND((R34&gt;0),(R33&gt;0)),(R34/R33),"")</f>
        <v/>
      </c>
      <c r="S36" s="61" t="s">
        <v>5</v>
      </c>
      <c r="T36" s="71" t="str">
        <f t="shared" ref="T36" si="1138">IF(AND((T34&gt;0),(T33&gt;0)),(T34/T33),"")</f>
        <v/>
      </c>
      <c r="U36" s="61" t="s">
        <v>5</v>
      </c>
      <c r="V36" s="71">
        <f t="shared" ref="V36" si="1139">IF(AND((V34&gt;0),(V33&gt;0)),(V34/V33),"")</f>
        <v>0.80769230769230771</v>
      </c>
      <c r="W36" s="61" t="s">
        <v>5</v>
      </c>
      <c r="X36" s="71">
        <f t="shared" ref="X36" si="1140">IF(AND((X34&gt;0),(X33&gt;0)),(X34/X33),"")</f>
        <v>0.69364161849710981</v>
      </c>
      <c r="Y36" s="61" t="s">
        <v>5</v>
      </c>
      <c r="Z36" s="71">
        <f t="shared" ref="Z36" si="1141">IF(AND((Z34&gt;0),(Z33&gt;0)),(Z34/Z33),"")</f>
        <v>0.69060773480662974</v>
      </c>
      <c r="AA36" s="61" t="s">
        <v>5</v>
      </c>
      <c r="AB36" s="71">
        <f t="shared" ref="AB36" si="1142">IF(AND((AB34&gt;0),(AB33&gt;0)),(AB34/AB33),"")</f>
        <v>0.68333333333333335</v>
      </c>
      <c r="AC36" s="61" t="s">
        <v>5</v>
      </c>
      <c r="AD36" s="71">
        <f t="shared" ref="AD36" si="1143">IF(AND((AD34&gt;0),(AD33&gt;0)),(AD34/AD33),"")</f>
        <v>0.73469387755102034</v>
      </c>
      <c r="AE36" s="61" t="s">
        <v>5</v>
      </c>
      <c r="AF36" s="71">
        <f>IF(AND((AF34&gt;0),(AF33&gt;0)),(AF34/AF33),"")</f>
        <v>0.88888888888888884</v>
      </c>
      <c r="AG36" s="61" t="s">
        <v>5</v>
      </c>
      <c r="AH36" s="71" t="str">
        <f t="shared" ref="AH36" si="1144">IF(AND((AH34&gt;0),(AH33&gt;0)),(AH34/AH33),"")</f>
        <v/>
      </c>
      <c r="AI36" s="61" t="s">
        <v>5</v>
      </c>
      <c r="AJ36" s="71" t="str">
        <f t="shared" ref="AJ36" si="1145">IF(AND((AJ34&gt;0),(AJ33&gt;0)),(AJ34/AJ33),"")</f>
        <v/>
      </c>
      <c r="AK36" s="61" t="s">
        <v>5</v>
      </c>
      <c r="AL36" s="71" t="str">
        <f t="shared" ref="AL36" si="1146">IF(AND((AL34&gt;0),(AL33&gt;0)),(AL34/AL33),"")</f>
        <v/>
      </c>
      <c r="AM36" s="61" t="s">
        <v>5</v>
      </c>
      <c r="AN36" s="71" t="str">
        <f t="shared" ref="AN36" si="1147">IF(AND((AN34&gt;0),(AN33&gt;0)),(AN34/AN33),"")</f>
        <v/>
      </c>
      <c r="AO36" s="61" t="s">
        <v>5</v>
      </c>
      <c r="AP36" s="71" t="str">
        <f t="shared" ref="AP36" si="1148">IF(AND((AP34&gt;0),(AP33&gt;0)),(AP34/AP33),"")</f>
        <v/>
      </c>
      <c r="AQ36" s="61" t="s">
        <v>5</v>
      </c>
      <c r="AR36" s="71" t="str">
        <f t="shared" ref="AR36" si="1149">IF(AND((AR34&gt;0),(AR33&gt;0)),(AR34/AR33),"")</f>
        <v/>
      </c>
      <c r="AS36" s="61" t="s">
        <v>5</v>
      </c>
      <c r="AT36" s="71" t="str">
        <f t="shared" ref="AT36" si="1150">IF(AND((AT34&gt;0),(AT33&gt;0)),(AT34/AT33),"")</f>
        <v/>
      </c>
      <c r="AU36" s="61" t="s">
        <v>5</v>
      </c>
      <c r="AV36" s="71" t="str">
        <f t="shared" ref="AV36" si="1151">IF(AND((AV34&gt;0),(AV33&gt;0)),(AV34/AV33),"")</f>
        <v/>
      </c>
      <c r="AW36" s="61" t="s">
        <v>5</v>
      </c>
      <c r="AX36" s="71" t="str">
        <f t="shared" ref="AX36" si="1152">IF(AND((AX34&gt;0),(AX33&gt;0)),(AX34/AX33),"")</f>
        <v/>
      </c>
      <c r="AY36" s="61" t="s">
        <v>5</v>
      </c>
      <c r="AZ36" s="71" t="str">
        <f t="shared" ref="AZ36" si="1153">IF(AND((AZ34&gt;0),(AZ33&gt;0)),(AZ34/AZ33),"")</f>
        <v/>
      </c>
      <c r="BA36" s="61" t="s">
        <v>5</v>
      </c>
      <c r="BB36" s="71" t="str">
        <f t="shared" ref="BB36" si="1154">IF(AND((BB34&gt;0),(BB33&gt;0)),(BB34/BB33),"")</f>
        <v/>
      </c>
      <c r="BC36" s="61" t="s">
        <v>5</v>
      </c>
      <c r="BD36" s="71" t="str">
        <f t="shared" ref="BD36" si="1155">IF(AND((BD34&gt;0),(BD33&gt;0)),(BD34/BD33),"")</f>
        <v/>
      </c>
      <c r="BE36" s="61" t="s">
        <v>5</v>
      </c>
      <c r="BF36" s="71" t="str">
        <f t="shared" ref="BF36" si="1156">IF(AND((BF34&gt;0),(BF33&gt;0)),(BF34/BF33),"")</f>
        <v/>
      </c>
      <c r="BG36" s="61" t="s">
        <v>5</v>
      </c>
      <c r="BH36" s="71" t="str">
        <f t="shared" ref="BH36" si="1157">IF(AND((BH34&gt;0),(BH33&gt;0)),(BH34/BH33),"")</f>
        <v/>
      </c>
      <c r="BI36" s="61" t="s">
        <v>5</v>
      </c>
      <c r="BJ36" s="71" t="str">
        <f t="shared" ref="BJ36:DN36" si="1158">IF(AND((BJ34&gt;0),(BJ33&gt;0)),(BJ34/BJ33),"")</f>
        <v/>
      </c>
      <c r="BK36" s="61" t="s">
        <v>5</v>
      </c>
      <c r="BL36" s="71" t="str">
        <f t="shared" ref="BL36:DP36" si="1159">IF(AND((BL34&gt;0),(BL33&gt;0)),(BL34/BL33),"")</f>
        <v/>
      </c>
      <c r="BM36" s="61" t="s">
        <v>5</v>
      </c>
      <c r="BN36" s="71" t="str">
        <f t="shared" ref="BN36:DR36" si="1160">IF(AND((BN34&gt;0),(BN33&gt;0)),(BN34/BN33),"")</f>
        <v/>
      </c>
      <c r="BO36" s="61" t="s">
        <v>5</v>
      </c>
      <c r="BP36" s="71" t="str">
        <f t="shared" ref="BP36:DT36" si="1161">IF(AND((BP34&gt;0),(BP33&gt;0)),(BP34/BP33),"")</f>
        <v/>
      </c>
      <c r="BQ36" s="61" t="s">
        <v>5</v>
      </c>
      <c r="BR36" s="71" t="str">
        <f t="shared" ref="BR36:DV36" si="1162">IF(AND((BR34&gt;0),(BR33&gt;0)),(BR34/BR33),"")</f>
        <v/>
      </c>
      <c r="BS36" s="61" t="s">
        <v>5</v>
      </c>
      <c r="BT36" s="71" t="str">
        <f t="shared" ref="BT36:DX36" si="1163">IF(AND((BT34&gt;0),(BT33&gt;0)),(BT34/BT33),"")</f>
        <v/>
      </c>
      <c r="BU36" s="61" t="s">
        <v>5</v>
      </c>
      <c r="BV36" s="71" t="str">
        <f t="shared" ref="BV36:DZ36" si="1164">IF(AND((BV34&gt;0),(BV33&gt;0)),(BV34/BV33),"")</f>
        <v/>
      </c>
      <c r="BW36" s="61" t="s">
        <v>5</v>
      </c>
      <c r="BX36" s="71" t="str">
        <f t="shared" si="1158"/>
        <v/>
      </c>
      <c r="BY36" s="61" t="s">
        <v>5</v>
      </c>
      <c r="BZ36" s="71" t="str">
        <f t="shared" si="1159"/>
        <v/>
      </c>
      <c r="CA36" s="61" t="s">
        <v>5</v>
      </c>
      <c r="CB36" s="71" t="str">
        <f t="shared" si="1160"/>
        <v/>
      </c>
      <c r="CC36" s="61" t="s">
        <v>5</v>
      </c>
      <c r="CD36" s="71" t="str">
        <f t="shared" si="1161"/>
        <v/>
      </c>
      <c r="CE36" s="61" t="s">
        <v>5</v>
      </c>
      <c r="CF36" s="71" t="str">
        <f t="shared" si="1162"/>
        <v/>
      </c>
      <c r="CG36" s="61" t="s">
        <v>5</v>
      </c>
      <c r="CH36" s="71" t="str">
        <f t="shared" si="1163"/>
        <v/>
      </c>
      <c r="CI36" s="61" t="s">
        <v>5</v>
      </c>
      <c r="CJ36" s="71" t="str">
        <f t="shared" si="1164"/>
        <v/>
      </c>
      <c r="CK36" s="61" t="s">
        <v>5</v>
      </c>
      <c r="CL36" s="71" t="str">
        <f t="shared" si="1158"/>
        <v/>
      </c>
      <c r="CM36" s="61" t="s">
        <v>5</v>
      </c>
      <c r="CN36" s="71" t="str">
        <f t="shared" si="1159"/>
        <v/>
      </c>
      <c r="CO36" s="61" t="s">
        <v>5</v>
      </c>
      <c r="CP36" s="71" t="str">
        <f t="shared" si="1160"/>
        <v/>
      </c>
      <c r="CQ36" s="61" t="s">
        <v>5</v>
      </c>
      <c r="CR36" s="71" t="str">
        <f t="shared" si="1161"/>
        <v/>
      </c>
      <c r="CS36" s="61" t="s">
        <v>5</v>
      </c>
      <c r="CT36" s="71" t="str">
        <f t="shared" si="1162"/>
        <v/>
      </c>
      <c r="CU36" s="61" t="s">
        <v>5</v>
      </c>
      <c r="CV36" s="71" t="str">
        <f t="shared" si="1163"/>
        <v/>
      </c>
      <c r="CW36" s="61" t="s">
        <v>5</v>
      </c>
      <c r="CX36" s="71" t="str">
        <f t="shared" si="1164"/>
        <v/>
      </c>
      <c r="CY36" s="61" t="s">
        <v>5</v>
      </c>
      <c r="CZ36" s="71" t="str">
        <f t="shared" si="1158"/>
        <v/>
      </c>
      <c r="DA36" s="61" t="s">
        <v>5</v>
      </c>
      <c r="DB36" s="71" t="str">
        <f t="shared" si="1159"/>
        <v/>
      </c>
      <c r="DC36" s="61" t="s">
        <v>5</v>
      </c>
      <c r="DD36" s="71" t="str">
        <f t="shared" si="1160"/>
        <v/>
      </c>
      <c r="DE36" s="61" t="s">
        <v>5</v>
      </c>
      <c r="DF36" s="71" t="str">
        <f t="shared" si="1161"/>
        <v/>
      </c>
      <c r="DG36" s="61" t="s">
        <v>5</v>
      </c>
      <c r="DH36" s="71" t="str">
        <f t="shared" si="1162"/>
        <v/>
      </c>
      <c r="DI36" s="61" t="s">
        <v>5</v>
      </c>
      <c r="DJ36" s="71" t="str">
        <f t="shared" si="1163"/>
        <v/>
      </c>
      <c r="DK36" s="61" t="s">
        <v>5</v>
      </c>
      <c r="DL36" s="71" t="str">
        <f t="shared" si="1164"/>
        <v/>
      </c>
      <c r="DM36" s="61" t="s">
        <v>5</v>
      </c>
      <c r="DN36" s="71" t="str">
        <f t="shared" si="1158"/>
        <v/>
      </c>
      <c r="DO36" s="61" t="s">
        <v>5</v>
      </c>
      <c r="DP36" s="71" t="str">
        <f t="shared" si="1159"/>
        <v/>
      </c>
      <c r="DQ36" s="61" t="s">
        <v>5</v>
      </c>
      <c r="DR36" s="71" t="str">
        <f t="shared" si="1160"/>
        <v/>
      </c>
      <c r="DS36" s="61" t="s">
        <v>5</v>
      </c>
      <c r="DT36" s="71" t="str">
        <f t="shared" si="1161"/>
        <v/>
      </c>
      <c r="DU36" s="61" t="s">
        <v>5</v>
      </c>
      <c r="DV36" s="71" t="str">
        <f t="shared" si="1162"/>
        <v/>
      </c>
      <c r="DW36" s="61" t="s">
        <v>5</v>
      </c>
      <c r="DX36" s="71" t="str">
        <f t="shared" si="1163"/>
        <v/>
      </c>
      <c r="DY36" s="61" t="s">
        <v>5</v>
      </c>
      <c r="DZ36" s="71" t="str">
        <f t="shared" si="1164"/>
        <v/>
      </c>
      <c r="EA36" s="61" t="s">
        <v>5</v>
      </c>
      <c r="EB36" s="71" t="str">
        <f t="shared" ref="EB36:FD36" si="1165">IF(AND((EB34&gt;0),(EB33&gt;0)),(EB34/EB33),"")</f>
        <v/>
      </c>
      <c r="EC36" s="61" t="s">
        <v>5</v>
      </c>
      <c r="ED36" s="71" t="str">
        <f t="shared" ref="ED36:FF36" si="1166">IF(AND((ED34&gt;0),(ED33&gt;0)),(ED34/ED33),"")</f>
        <v/>
      </c>
      <c r="EE36" s="61" t="s">
        <v>5</v>
      </c>
      <c r="EF36" s="71" t="str">
        <f t="shared" ref="EF36:FH36" si="1167">IF(AND((EF34&gt;0),(EF33&gt;0)),(EF34/EF33),"")</f>
        <v/>
      </c>
      <c r="EG36" s="61" t="s">
        <v>5</v>
      </c>
      <c r="EH36" s="71" t="str">
        <f t="shared" ref="EH36:FJ36" si="1168">IF(AND((EH34&gt;0),(EH33&gt;0)),(EH34/EH33),"")</f>
        <v/>
      </c>
      <c r="EI36" s="61" t="s">
        <v>5</v>
      </c>
      <c r="EJ36" s="71" t="str">
        <f t="shared" ref="EJ36:FL36" si="1169">IF(AND((EJ34&gt;0),(EJ33&gt;0)),(EJ34/EJ33),"")</f>
        <v/>
      </c>
      <c r="EK36" s="61" t="s">
        <v>5</v>
      </c>
      <c r="EL36" s="71" t="str">
        <f t="shared" ref="EL36:FN36" si="1170">IF(AND((EL34&gt;0),(EL33&gt;0)),(EL34/EL33),"")</f>
        <v/>
      </c>
      <c r="EM36" s="61" t="s">
        <v>5</v>
      </c>
      <c r="EN36" s="71" t="str">
        <f t="shared" ref="EN36:FP36" si="1171">IF(AND((EN34&gt;0),(EN33&gt;0)),(EN34/EN33),"")</f>
        <v/>
      </c>
      <c r="EO36" s="61" t="s">
        <v>5</v>
      </c>
      <c r="EP36" s="71" t="str">
        <f t="shared" si="1165"/>
        <v/>
      </c>
      <c r="EQ36" s="61" t="s">
        <v>5</v>
      </c>
      <c r="ER36" s="71" t="str">
        <f t="shared" si="1166"/>
        <v/>
      </c>
      <c r="ES36" s="61" t="s">
        <v>5</v>
      </c>
      <c r="ET36" s="71" t="str">
        <f t="shared" si="1167"/>
        <v/>
      </c>
      <c r="EU36" s="61" t="s">
        <v>5</v>
      </c>
      <c r="EV36" s="71" t="str">
        <f t="shared" si="1168"/>
        <v/>
      </c>
      <c r="EW36" s="61" t="s">
        <v>5</v>
      </c>
      <c r="EX36" s="71" t="str">
        <f t="shared" si="1169"/>
        <v/>
      </c>
      <c r="EY36" s="61" t="s">
        <v>5</v>
      </c>
      <c r="EZ36" s="71" t="str">
        <f t="shared" si="1170"/>
        <v/>
      </c>
      <c r="FA36" s="61" t="s">
        <v>5</v>
      </c>
      <c r="FB36" s="71" t="str">
        <f t="shared" si="1171"/>
        <v/>
      </c>
      <c r="FC36" s="61" t="s">
        <v>5</v>
      </c>
      <c r="FD36" s="71" t="str">
        <f t="shared" si="1165"/>
        <v/>
      </c>
      <c r="FE36" s="61" t="s">
        <v>5</v>
      </c>
      <c r="FF36" s="71" t="str">
        <f t="shared" si="1166"/>
        <v/>
      </c>
      <c r="FG36" s="61" t="s">
        <v>5</v>
      </c>
      <c r="FH36" s="71" t="str">
        <f t="shared" si="1167"/>
        <v/>
      </c>
      <c r="FI36" s="61" t="s">
        <v>5</v>
      </c>
      <c r="FJ36" s="71" t="str">
        <f t="shared" si="1168"/>
        <v/>
      </c>
      <c r="FK36" s="61" t="s">
        <v>5</v>
      </c>
      <c r="FL36" s="71" t="str">
        <f t="shared" si="1169"/>
        <v/>
      </c>
      <c r="FM36" s="61" t="s">
        <v>5</v>
      </c>
      <c r="FN36" s="71" t="str">
        <f t="shared" si="1170"/>
        <v/>
      </c>
      <c r="FO36" s="61" t="s">
        <v>5</v>
      </c>
      <c r="FP36" s="71" t="str">
        <f t="shared" si="1171"/>
        <v/>
      </c>
      <c r="FQ36" s="61" t="s">
        <v>5</v>
      </c>
      <c r="FR36" s="133"/>
      <c r="FS36" s="133"/>
      <c r="FT36" s="133"/>
      <c r="FU36" s="133"/>
      <c r="FV36" s="133"/>
      <c r="FW36" s="133"/>
      <c r="FX36" s="133"/>
      <c r="FY36" s="133"/>
      <c r="GA36" s="18" t="str">
        <f t="shared" si="56"/>
        <v xml:space="preserve">     External branches length ratio</v>
      </c>
      <c r="GB36" s="11">
        <f t="shared" si="1122"/>
        <v>13</v>
      </c>
      <c r="GC36" s="24">
        <f t="shared" si="1123"/>
        <v>0.68333333333333335</v>
      </c>
      <c r="GD36" s="25" t="str">
        <f t="shared" si="115"/>
        <v>–</v>
      </c>
      <c r="GE36" s="26">
        <f t="shared" si="1124"/>
        <v>0.90452261306532666</v>
      </c>
      <c r="GF36" s="116" t="str">
        <f t="shared" si="1125"/>
        <v/>
      </c>
      <c r="GG36" s="117" t="s">
        <v>5</v>
      </c>
      <c r="GH36" s="118" t="str">
        <f t="shared" si="1126"/>
        <v/>
      </c>
      <c r="GI36" s="53">
        <f>IF(SUM(B36,D36,F36,H36,J36,L36,N36,P36,R36,T36,V36,X36,Z36,AB36,AD36,AF36,AH36,AJ36,AL36,AN36,AP36,AR36,AT36,AV36,AX36,AZ36,BB36,BD36,BF36,BH36)&gt;0,AVERAGE(B36,D36,F36,H36,J36,L36,N36,P36,R36,T36,V36,X36,Z36,AB36,AD36,AF36,AH36,AJ36,AL36,AN36,AP36,AR36,AT36,AV36,AX36,AZ36,BB36,BD36,BF36,BH36),"?")</f>
        <v>0.74530162849589954</v>
      </c>
      <c r="GJ36" s="119" t="s">
        <v>5</v>
      </c>
      <c r="GK36" s="25">
        <f>IF(COUNT(B36,D36,F36,H36,J36,L36,N36,P36,R36,T36,V36,X36,Z36,AB36,AD36,AF36,AH36,AJ36,AL36,AN36,AP36,AR36,AT36,AV36,AX36,AZ36,BB36,BD36,BF36,BH36)&gt;1,STDEV(B36,D36,F36,H36,J36,L36,N36,P36,R36,T36,V36,X36,Z36,AB36,AD36,AF36,AH36,AJ36,AL36,AN36,AP36,AR36,AT36,AV36,AX36,AZ36,BB36,BD36,BF36,BH36),"?")</f>
        <v>7.4247238161992343E-2</v>
      </c>
      <c r="GL36" s="120" t="s">
        <v>5</v>
      </c>
      <c r="GM36" s="25" t="str">
        <f>IF(COUNT(B36)&gt;0,B36,"?")</f>
        <v>?</v>
      </c>
      <c r="GN36" s="117" t="s">
        <v>5</v>
      </c>
    </row>
    <row r="37" spans="1:196" x14ac:dyDescent="0.2">
      <c r="A37" s="27" t="s">
        <v>25</v>
      </c>
      <c r="B37" s="108"/>
      <c r="C37" s="109" t="str">
        <f>IF(AND((B37&gt;0),(B$7&gt;0)),(B37/B$7*100),"")</f>
        <v/>
      </c>
      <c r="D37" s="17">
        <v>25.8</v>
      </c>
      <c r="E37" s="61">
        <f t="shared" ref="E37:E39" si="1172">IF(AND((D37&gt;0),(D$7&gt;0)),(D37/D$7*100),"")</f>
        <v>55.723542116630675</v>
      </c>
      <c r="F37" s="17">
        <v>22.5</v>
      </c>
      <c r="G37" s="61">
        <f t="shared" ref="G37:G39" si="1173">IF(AND((F37&gt;0),(F$7&gt;0)),(F37/F$7*100),"")</f>
        <v>51.605504587155963</v>
      </c>
      <c r="H37" s="17">
        <v>21.1</v>
      </c>
      <c r="I37" s="61">
        <f t="shared" ref="I37:I39" si="1174">IF(AND((H37&gt;0),(H$7&gt;0)),(H37/H$7*100),"")</f>
        <v>41.617357001972387</v>
      </c>
      <c r="J37" s="17">
        <v>22</v>
      </c>
      <c r="K37" s="61">
        <f t="shared" ref="K37:K39" si="1175">IF(AND((J37&gt;0),(J$7&gt;0)),(J37/J$7*100),"")</f>
        <v>43.392504930966467</v>
      </c>
      <c r="L37" s="17">
        <v>23.5</v>
      </c>
      <c r="M37" s="61">
        <f t="shared" ref="M37:M39" si="1176">IF(AND((L37&gt;0),(L$7&gt;0)),(L37/L$7*100),"")</f>
        <v>50.537634408602152</v>
      </c>
      <c r="N37" s="17">
        <v>23.3</v>
      </c>
      <c r="O37" s="61">
        <f t="shared" ref="O37:O39" si="1177">IF(AND((N37&gt;0),(N$7&gt;0)),(N37/N$7*100),"")</f>
        <v>53.196347031963477</v>
      </c>
      <c r="P37" s="17">
        <v>23.5</v>
      </c>
      <c r="Q37" s="61">
        <f t="shared" ref="Q37:Q39" si="1178">IF(AND((P37&gt;0),(P$7&gt;0)),(P37/P$7*100),"")</f>
        <v>53.409090909090907</v>
      </c>
      <c r="R37" s="17">
        <v>24.2</v>
      </c>
      <c r="S37" s="61">
        <f t="shared" ref="S37:S39" si="1179">IF(AND((R37&gt;0),(R$7&gt;0)),(R37/R$7*100),"")</f>
        <v>54.504504504504503</v>
      </c>
      <c r="T37" s="17">
        <v>19.600000000000001</v>
      </c>
      <c r="U37" s="61">
        <f t="shared" ref="U37:U39" si="1180">IF(AND((T37&gt;0),(T$7&gt;0)),(T37/T$7*100),"")</f>
        <v>41.791044776119406</v>
      </c>
      <c r="V37" s="17">
        <v>16.899999999999999</v>
      </c>
      <c r="W37" s="61">
        <f t="shared" ref="W37:W39" si="1181">IF(AND((V37&gt;0),(V$7&gt;0)),(V37/V$7*100),"")</f>
        <v>40.430622009569376</v>
      </c>
      <c r="X37" s="17">
        <v>17.399999999999999</v>
      </c>
      <c r="Y37" s="61">
        <f t="shared" ref="Y37:Y39" si="1182">IF(AND((X37&gt;0),(X$7&gt;0)),(X37/X$7*100),"")</f>
        <v>50</v>
      </c>
      <c r="Z37" s="17">
        <v>17.5</v>
      </c>
      <c r="AA37" s="61">
        <f t="shared" ref="AA37:AA39" si="1183">IF(AND((Z37&gt;0),(Z$7&gt;0)),(Z37/Z$7*100),"")</f>
        <v>48.07692307692308</v>
      </c>
      <c r="AB37" s="17">
        <v>17.2</v>
      </c>
      <c r="AC37" s="61">
        <f t="shared" ref="AC37:AC39" si="1184">IF(AND((AB37&gt;0),(AB$7&gt;0)),(AB37/AB$7*100),"")</f>
        <v>47.910863509749305</v>
      </c>
      <c r="AD37" s="17">
        <v>18.3</v>
      </c>
      <c r="AE37" s="61">
        <f t="shared" ref="AE37:AE39" si="1185">IF(AND((AD37&gt;0),(AD$7&gt;0)),(AD37/AD$7*100),"")</f>
        <v>38.364779874213831</v>
      </c>
      <c r="AF37" s="17">
        <v>12.2</v>
      </c>
      <c r="AG37" s="61">
        <f t="shared" ref="AG37:AG39" si="1186">IF(AND((AF37&gt;0),(AF$7&gt;0)),(AF37/AF$7*100),"")</f>
        <v>46.212121212121211</v>
      </c>
      <c r="AH37" s="17"/>
      <c r="AI37" s="61" t="str">
        <f t="shared" ref="AI37:AI39" si="1187">IF(AND((AH37&gt;0),(AH$7&gt;0)),(AH37/AH$7*100),"")</f>
        <v/>
      </c>
      <c r="AJ37" s="17"/>
      <c r="AK37" s="61" t="str">
        <f t="shared" ref="AK37:AK39" si="1188">IF(AND((AJ37&gt;0),(AJ$7&gt;0)),(AJ37/AJ$7*100),"")</f>
        <v/>
      </c>
      <c r="AL37" s="17"/>
      <c r="AM37" s="61" t="str">
        <f t="shared" ref="AM37:AM39" si="1189">IF(AND((AL37&gt;0),(AL$7&gt;0)),(AL37/AL$7*100),"")</f>
        <v/>
      </c>
      <c r="AN37" s="17"/>
      <c r="AO37" s="61" t="str">
        <f t="shared" ref="AO37:AO39" si="1190">IF(AND((AN37&gt;0),(AN$7&gt;0)),(AN37/AN$7*100),"")</f>
        <v/>
      </c>
      <c r="AP37" s="17"/>
      <c r="AQ37" s="61" t="str">
        <f t="shared" ref="AQ37:AQ39" si="1191">IF(AND((AP37&gt;0),(AP$7&gt;0)),(AP37/AP$7*100),"")</f>
        <v/>
      </c>
      <c r="AR37" s="17"/>
      <c r="AS37" s="61" t="str">
        <f t="shared" ref="AS37:AS39" si="1192">IF(AND((AR37&gt;0),(AR$7&gt;0)),(AR37/AR$7*100),"")</f>
        <v/>
      </c>
      <c r="AT37" s="17"/>
      <c r="AU37" s="61" t="str">
        <f t="shared" ref="AU37:AU39" si="1193">IF(AND((AT37&gt;0),(AT$7&gt;0)),(AT37/AT$7*100),"")</f>
        <v/>
      </c>
      <c r="AV37" s="17"/>
      <c r="AW37" s="61" t="str">
        <f t="shared" ref="AW37:AW39" si="1194">IF(AND((AV37&gt;0),(AV$7&gt;0)),(AV37/AV$7*100),"")</f>
        <v/>
      </c>
      <c r="AX37" s="17"/>
      <c r="AY37" s="61" t="str">
        <f t="shared" ref="AY37:AY39" si="1195">IF(AND((AX37&gt;0),(AX$7&gt;0)),(AX37/AX$7*100),"")</f>
        <v/>
      </c>
      <c r="AZ37" s="17"/>
      <c r="BA37" s="61" t="str">
        <f t="shared" ref="BA37:BA39" si="1196">IF(AND((AZ37&gt;0),(AZ$7&gt;0)),(AZ37/AZ$7*100),"")</f>
        <v/>
      </c>
      <c r="BB37" s="17"/>
      <c r="BC37" s="61" t="str">
        <f t="shared" ref="BC37:BC39" si="1197">IF(AND((BB37&gt;0),(BB$7&gt;0)),(BB37/BB$7*100),"")</f>
        <v/>
      </c>
      <c r="BD37" s="17"/>
      <c r="BE37" s="61" t="str">
        <f t="shared" ref="BE37:BE39" si="1198">IF(AND((BD37&gt;0),(BD$7&gt;0)),(BD37/BD$7*100),"")</f>
        <v/>
      </c>
      <c r="BF37" s="17"/>
      <c r="BG37" s="61" t="str">
        <f t="shared" ref="BG37:BG39" si="1199">IF(AND((BF37&gt;0),(BF$7&gt;0)),(BF37/BF$7*100),"")</f>
        <v/>
      </c>
      <c r="BH37" s="17"/>
      <c r="BI37" s="61" t="str">
        <f t="shared" ref="BI37:BI39" si="1200">IF(AND((BH37&gt;0),(BH$7&gt;0)),(BH37/BH$7*100),"")</f>
        <v/>
      </c>
      <c r="BJ37" s="17"/>
      <c r="BK37" s="61" t="str">
        <f t="shared" ref="BK37:BK39" si="1201">IF(AND((BJ37&gt;0),(BJ$7&gt;0)),(BJ37/BJ$7*100),"")</f>
        <v/>
      </c>
      <c r="BL37" s="17"/>
      <c r="BM37" s="61" t="str">
        <f t="shared" ref="BM37:BM39" si="1202">IF(AND((BL37&gt;0),(BL$7&gt;0)),(BL37/BL$7*100),"")</f>
        <v/>
      </c>
      <c r="BN37" s="17"/>
      <c r="BO37" s="61" t="str">
        <f t="shared" ref="BO37:BO39" si="1203">IF(AND((BN37&gt;0),(BN$7&gt;0)),(BN37/BN$7*100),"")</f>
        <v/>
      </c>
      <c r="BP37" s="17"/>
      <c r="BQ37" s="61" t="str">
        <f t="shared" ref="BQ37:BQ39" si="1204">IF(AND((BP37&gt;0),(BP$7&gt;0)),(BP37/BP$7*100),"")</f>
        <v/>
      </c>
      <c r="BR37" s="17"/>
      <c r="BS37" s="61" t="str">
        <f t="shared" ref="BS37:BS39" si="1205">IF(AND((BR37&gt;0),(BR$7&gt;0)),(BR37/BR$7*100),"")</f>
        <v/>
      </c>
      <c r="BT37" s="17"/>
      <c r="BU37" s="61" t="str">
        <f t="shared" ref="BU37:BU39" si="1206">IF(AND((BT37&gt;0),(BT$7&gt;0)),(BT37/BT$7*100),"")</f>
        <v/>
      </c>
      <c r="BV37" s="17"/>
      <c r="BW37" s="61" t="str">
        <f t="shared" ref="BW37:BW39" si="1207">IF(AND((BV37&gt;0),(BV$7&gt;0)),(BV37/BV$7*100),"")</f>
        <v/>
      </c>
      <c r="BX37" s="17"/>
      <c r="BY37" s="61" t="str">
        <f t="shared" ref="BY37:BY39" si="1208">IF(AND((BX37&gt;0),(BX$7&gt;0)),(BX37/BX$7*100),"")</f>
        <v/>
      </c>
      <c r="BZ37" s="17"/>
      <c r="CA37" s="61" t="str">
        <f t="shared" ref="CA37:CA39" si="1209">IF(AND((BZ37&gt;0),(BZ$7&gt;0)),(BZ37/BZ$7*100),"")</f>
        <v/>
      </c>
      <c r="CB37" s="17"/>
      <c r="CC37" s="61" t="str">
        <f t="shared" ref="CC37:CC39" si="1210">IF(AND((CB37&gt;0),(CB$7&gt;0)),(CB37/CB$7*100),"")</f>
        <v/>
      </c>
      <c r="CD37" s="17"/>
      <c r="CE37" s="61" t="str">
        <f t="shared" ref="CE37:CE39" si="1211">IF(AND((CD37&gt;0),(CD$7&gt;0)),(CD37/CD$7*100),"")</f>
        <v/>
      </c>
      <c r="CF37" s="17"/>
      <c r="CG37" s="61" t="str">
        <f t="shared" ref="CG37:CG39" si="1212">IF(AND((CF37&gt;0),(CF$7&gt;0)),(CF37/CF$7*100),"")</f>
        <v/>
      </c>
      <c r="CH37" s="17"/>
      <c r="CI37" s="61" t="str">
        <f t="shared" ref="CI37:CI39" si="1213">IF(AND((CH37&gt;0),(CH$7&gt;0)),(CH37/CH$7*100),"")</f>
        <v/>
      </c>
      <c r="CJ37" s="17"/>
      <c r="CK37" s="61" t="str">
        <f t="shared" ref="CK37:CK39" si="1214">IF(AND((CJ37&gt;0),(CJ$7&gt;0)),(CJ37/CJ$7*100),"")</f>
        <v/>
      </c>
      <c r="CL37" s="17"/>
      <c r="CM37" s="61" t="str">
        <f t="shared" ref="CM37:CM39" si="1215">IF(AND((CL37&gt;0),(CL$7&gt;0)),(CL37/CL$7*100),"")</f>
        <v/>
      </c>
      <c r="CN37" s="17"/>
      <c r="CO37" s="61" t="str">
        <f t="shared" ref="CO37:CO39" si="1216">IF(AND((CN37&gt;0),(CN$7&gt;0)),(CN37/CN$7*100),"")</f>
        <v/>
      </c>
      <c r="CP37" s="17"/>
      <c r="CQ37" s="61" t="str">
        <f t="shared" ref="CQ37:CQ39" si="1217">IF(AND((CP37&gt;0),(CP$7&gt;0)),(CP37/CP$7*100),"")</f>
        <v/>
      </c>
      <c r="CR37" s="17"/>
      <c r="CS37" s="61" t="str">
        <f t="shared" ref="CS37:CS39" si="1218">IF(AND((CR37&gt;0),(CR$7&gt;0)),(CR37/CR$7*100),"")</f>
        <v/>
      </c>
      <c r="CT37" s="17"/>
      <c r="CU37" s="61" t="str">
        <f t="shared" ref="CU37:CU39" si="1219">IF(AND((CT37&gt;0),(CT$7&gt;0)),(CT37/CT$7*100),"")</f>
        <v/>
      </c>
      <c r="CV37" s="17"/>
      <c r="CW37" s="61" t="str">
        <f t="shared" ref="CW37:CW39" si="1220">IF(AND((CV37&gt;0),(CV$7&gt;0)),(CV37/CV$7*100),"")</f>
        <v/>
      </c>
      <c r="CX37" s="17"/>
      <c r="CY37" s="61" t="str">
        <f t="shared" ref="CY37:CY39" si="1221">IF(AND((CX37&gt;0),(CX$7&gt;0)),(CX37/CX$7*100),"")</f>
        <v/>
      </c>
      <c r="CZ37" s="17"/>
      <c r="DA37" s="61" t="str">
        <f t="shared" ref="DA37:DA39" si="1222">IF(AND((CZ37&gt;0),(CZ$7&gt;0)),(CZ37/CZ$7*100),"")</f>
        <v/>
      </c>
      <c r="DB37" s="17"/>
      <c r="DC37" s="61" t="str">
        <f t="shared" ref="DC37:DC39" si="1223">IF(AND((DB37&gt;0),(DB$7&gt;0)),(DB37/DB$7*100),"")</f>
        <v/>
      </c>
      <c r="DD37" s="17"/>
      <c r="DE37" s="61" t="str">
        <f t="shared" ref="DE37:DE39" si="1224">IF(AND((DD37&gt;0),(DD$7&gt;0)),(DD37/DD$7*100),"")</f>
        <v/>
      </c>
      <c r="DF37" s="17"/>
      <c r="DG37" s="61" t="str">
        <f t="shared" ref="DG37:DG39" si="1225">IF(AND((DF37&gt;0),(DF$7&gt;0)),(DF37/DF$7*100),"")</f>
        <v/>
      </c>
      <c r="DH37" s="17"/>
      <c r="DI37" s="61" t="str">
        <f t="shared" ref="DI37:DI39" si="1226">IF(AND((DH37&gt;0),(DH$7&gt;0)),(DH37/DH$7*100),"")</f>
        <v/>
      </c>
      <c r="DJ37" s="17"/>
      <c r="DK37" s="61" t="str">
        <f t="shared" ref="DK37:DK39" si="1227">IF(AND((DJ37&gt;0),(DJ$7&gt;0)),(DJ37/DJ$7*100),"")</f>
        <v/>
      </c>
      <c r="DL37" s="17"/>
      <c r="DM37" s="61" t="str">
        <f t="shared" ref="DM37:DM39" si="1228">IF(AND((DL37&gt;0),(DL$7&gt;0)),(DL37/DL$7*100),"")</f>
        <v/>
      </c>
      <c r="DN37" s="17"/>
      <c r="DO37" s="61" t="str">
        <f t="shared" ref="DO37:DO39" si="1229">IF(AND((DN37&gt;0),(DN$7&gt;0)),(DN37/DN$7*100),"")</f>
        <v/>
      </c>
      <c r="DP37" s="17"/>
      <c r="DQ37" s="61" t="str">
        <f t="shared" ref="DQ37:DQ39" si="1230">IF(AND((DP37&gt;0),(DP$7&gt;0)),(DP37/DP$7*100),"")</f>
        <v/>
      </c>
      <c r="DR37" s="17"/>
      <c r="DS37" s="61" t="str">
        <f t="shared" ref="DS37:DS39" si="1231">IF(AND((DR37&gt;0),(DR$7&gt;0)),(DR37/DR$7*100),"")</f>
        <v/>
      </c>
      <c r="DT37" s="17"/>
      <c r="DU37" s="61" t="str">
        <f t="shared" ref="DU37:DU39" si="1232">IF(AND((DT37&gt;0),(DT$7&gt;0)),(DT37/DT$7*100),"")</f>
        <v/>
      </c>
      <c r="DV37" s="17"/>
      <c r="DW37" s="61" t="str">
        <f t="shared" ref="DW37:DW39" si="1233">IF(AND((DV37&gt;0),(DV$7&gt;0)),(DV37/DV$7*100),"")</f>
        <v/>
      </c>
      <c r="DX37" s="17"/>
      <c r="DY37" s="61" t="str">
        <f t="shared" ref="DY37:DY39" si="1234">IF(AND((DX37&gt;0),(DX$7&gt;0)),(DX37/DX$7*100),"")</f>
        <v/>
      </c>
      <c r="DZ37" s="17"/>
      <c r="EA37" s="61" t="str">
        <f t="shared" ref="EA37:EA39" si="1235">IF(AND((DZ37&gt;0),(DZ$7&gt;0)),(DZ37/DZ$7*100),"")</f>
        <v/>
      </c>
      <c r="EB37" s="17"/>
      <c r="EC37" s="61" t="str">
        <f t="shared" ref="EC37:EC39" si="1236">IF(AND((EB37&gt;0),(EB$7&gt;0)),(EB37/EB$7*100),"")</f>
        <v/>
      </c>
      <c r="ED37" s="17"/>
      <c r="EE37" s="61" t="str">
        <f t="shared" ref="EE37:EE39" si="1237">IF(AND((ED37&gt;0),(ED$7&gt;0)),(ED37/ED$7*100),"")</f>
        <v/>
      </c>
      <c r="EF37" s="17"/>
      <c r="EG37" s="61" t="str">
        <f t="shared" ref="EG37:EG39" si="1238">IF(AND((EF37&gt;0),(EF$7&gt;0)),(EF37/EF$7*100),"")</f>
        <v/>
      </c>
      <c r="EH37" s="17"/>
      <c r="EI37" s="61" t="str">
        <f t="shared" ref="EI37:EI39" si="1239">IF(AND((EH37&gt;0),(EH$7&gt;0)),(EH37/EH$7*100),"")</f>
        <v/>
      </c>
      <c r="EJ37" s="17"/>
      <c r="EK37" s="61" t="str">
        <f t="shared" ref="EK37:EK39" si="1240">IF(AND((EJ37&gt;0),(EJ$7&gt;0)),(EJ37/EJ$7*100),"")</f>
        <v/>
      </c>
      <c r="EL37" s="17"/>
      <c r="EM37" s="61" t="str">
        <f t="shared" ref="EM37:EM39" si="1241">IF(AND((EL37&gt;0),(EL$7&gt;0)),(EL37/EL$7*100),"")</f>
        <v/>
      </c>
      <c r="EN37" s="17"/>
      <c r="EO37" s="61" t="str">
        <f t="shared" ref="EO37:EO39" si="1242">IF(AND((EN37&gt;0),(EN$7&gt;0)),(EN37/EN$7*100),"")</f>
        <v/>
      </c>
      <c r="EP37" s="17"/>
      <c r="EQ37" s="61" t="str">
        <f t="shared" ref="EQ37:EQ39" si="1243">IF(AND((EP37&gt;0),(EP$7&gt;0)),(EP37/EP$7*100),"")</f>
        <v/>
      </c>
      <c r="ER37" s="17"/>
      <c r="ES37" s="61" t="str">
        <f t="shared" ref="ES37:ES39" si="1244">IF(AND((ER37&gt;0),(ER$7&gt;0)),(ER37/ER$7*100),"")</f>
        <v/>
      </c>
      <c r="ET37" s="17"/>
      <c r="EU37" s="61" t="str">
        <f t="shared" ref="EU37:EU39" si="1245">IF(AND((ET37&gt;0),(ET$7&gt;0)),(ET37/ET$7*100),"")</f>
        <v/>
      </c>
      <c r="EV37" s="17"/>
      <c r="EW37" s="61" t="str">
        <f t="shared" ref="EW37:EW39" si="1246">IF(AND((EV37&gt;0),(EV$7&gt;0)),(EV37/EV$7*100),"")</f>
        <v/>
      </c>
      <c r="EX37" s="17"/>
      <c r="EY37" s="61" t="str">
        <f t="shared" ref="EY37:EY39" si="1247">IF(AND((EX37&gt;0),(EX$7&gt;0)),(EX37/EX$7*100),"")</f>
        <v/>
      </c>
      <c r="EZ37" s="17"/>
      <c r="FA37" s="61" t="str">
        <f t="shared" ref="FA37:FA39" si="1248">IF(AND((EZ37&gt;0),(EZ$7&gt;0)),(EZ37/EZ$7*100),"")</f>
        <v/>
      </c>
      <c r="FB37" s="17"/>
      <c r="FC37" s="61" t="str">
        <f t="shared" ref="FC37:FC39" si="1249">IF(AND((FB37&gt;0),(FB$7&gt;0)),(FB37/FB$7*100),"")</f>
        <v/>
      </c>
      <c r="FD37" s="17"/>
      <c r="FE37" s="61" t="str">
        <f t="shared" ref="FE37:FE39" si="1250">IF(AND((FD37&gt;0),(FD$7&gt;0)),(FD37/FD$7*100),"")</f>
        <v/>
      </c>
      <c r="FF37" s="17"/>
      <c r="FG37" s="61" t="str">
        <f t="shared" ref="FG37:FG39" si="1251">IF(AND((FF37&gt;0),(FF$7&gt;0)),(FF37/FF$7*100),"")</f>
        <v/>
      </c>
      <c r="FH37" s="17"/>
      <c r="FI37" s="61" t="str">
        <f t="shared" ref="FI37:FI39" si="1252">IF(AND((FH37&gt;0),(FH$7&gt;0)),(FH37/FH$7*100),"")</f>
        <v/>
      </c>
      <c r="FJ37" s="17"/>
      <c r="FK37" s="61" t="str">
        <f t="shared" ref="FK37:FK39" si="1253">IF(AND((FJ37&gt;0),(FJ$7&gt;0)),(FJ37/FJ$7*100),"")</f>
        <v/>
      </c>
      <c r="FL37" s="17"/>
      <c r="FM37" s="61" t="str">
        <f t="shared" ref="FM37:FM39" si="1254">IF(AND((FL37&gt;0),(FL$7&gt;0)),(FL37/FL$7*100),"")</f>
        <v/>
      </c>
      <c r="FN37" s="17"/>
      <c r="FO37" s="61" t="str">
        <f t="shared" ref="FO37:FO39" si="1255">IF(AND((FN37&gt;0),(FN$7&gt;0)),(FN37/FN$7*100),"")</f>
        <v/>
      </c>
      <c r="FP37" s="17"/>
      <c r="FQ37" s="61" t="str">
        <f t="shared" ref="FQ37:FQ39" si="1256">IF(AND((FP37&gt;0),(FP$7&gt;0)),(FP37/FP$7*100),"")</f>
        <v/>
      </c>
      <c r="FR37" s="133"/>
      <c r="FS37" s="133"/>
      <c r="FT37" s="133"/>
      <c r="FU37" s="133"/>
      <c r="FV37" s="133"/>
      <c r="FW37" s="133"/>
      <c r="FX37" s="133"/>
      <c r="FY37" s="133"/>
      <c r="GA37" s="18" t="str">
        <f t="shared" si="56"/>
        <v xml:space="preserve">     Internal primary branch</v>
      </c>
      <c r="GB37" s="11">
        <f t="shared" si="1122"/>
        <v>15</v>
      </c>
      <c r="GC37" s="4">
        <f t="shared" si="1123"/>
        <v>12.2</v>
      </c>
      <c r="GD37" s="40" t="str">
        <f t="shared" si="115"/>
        <v>–</v>
      </c>
      <c r="GE37" s="6">
        <f t="shared" si="1124"/>
        <v>25.8</v>
      </c>
      <c r="GF37" s="51">
        <f t="shared" si="1125"/>
        <v>38.364779874213831</v>
      </c>
      <c r="GG37" s="7" t="str">
        <f t="shared" si="116"/>
        <v>–</v>
      </c>
      <c r="GH37" s="52">
        <f t="shared" si="1126"/>
        <v>55.723542116630675</v>
      </c>
      <c r="GI37" s="46">
        <f>IF(SUM(B37,D37,F37,H37,J37,L37,N37,P37,R37,T37,V37,X37,Z37,AB37,AD37,AF37,AH37,AJ37,AL37,AN37,AP37,AR37,AT37,AV37,AX37,AZ37,BB37,BD37,BF37,BH37)&gt;0,AVERAGE(B37,D37,F37,H37,J37,L37,N37,P37,R37,T37,V37,X37,Z37,AB37,AD37,AF37,AH37,AJ37,AL37,AN37,AP37,AR37,AT37,AV37,AX37,AZ37,BB37,BD37,BF37,BH37),"?")</f>
        <v>20.333333333333332</v>
      </c>
      <c r="GJ37" s="8">
        <f>IF(SUM(C37,E37,G37,I37,K37,M37,O37,Q37,S37,U37,W37,Y37,AA37,AC37,AE37,AG37,AI37,AK37,AM37,AO37,AQ37,AS37,AU37,AW37,AY37,BA37,BC37,BE37,BG37,BI37)&gt;0,AVERAGE(C37,E37,G37,I37,K37,M37,O37,Q37,S37,U37,W37,Y37,AA37,AC37,AE37,AG37,AI37,AK37,AM37,AO37,AQ37,AS37,AU37,AW37,AY37,BA37,BC37,BE37,BG37,BI37),"?")</f>
        <v>47.784855996638854</v>
      </c>
      <c r="GK37" s="5">
        <f>IF(COUNT(B37,D37,F37,H37,J37,L37,N37,P37,R37,T37,V37,X37,Z37,AB37,AD37,AF37,AH37,AJ37,AL37,AN37,AP37,AR37,AT37,AV37,AX37,AZ37,BB37,BD37,BF37,BH37)&gt;1,STDEV(B37,D37,F37,H37,J37,L37,N37,P37,R37,T37,V37,X37,Z37,AB37,AD37,AF37,AH37,AJ37,AL37,AN37,AP37,AR37,AT37,AV37,AX37,AZ37,BB37,BD37,BF37,BH37),"?")</f>
        <v>3.6918184962865959</v>
      </c>
      <c r="GL37" s="9">
        <f>IF(COUNT(C37,E37,G37,I37,K37,M37,O37,Q37,S37,U37,W37,Y37,AA37,AC37,AE37,AG37,AI37,AK37,AM37,AO37,AQ37,AS37,AU37,AW37,AY37,BA37,BC37,BE37,BG37,BI37)&gt;1,STDEV(C37,E37,G37,I37,K37,M37,O37,Q37,S37,U37,W37,Y37,AA37,AC37,AE37,AG37,AI37,AK37,AM37,AO37,AQ37,AS37,AU37,AW37,AY37,BA37,BC37,BE37,BG37,BI37),"?")</f>
        <v>5.573076264471597</v>
      </c>
      <c r="GM37" s="5" t="str">
        <f>IF(COUNT(B37)&gt;0,B37,"?")</f>
        <v>?</v>
      </c>
      <c r="GN37" s="7" t="str">
        <f>IF(COUNT(C37)&gt;0,C37,"?")</f>
        <v>?</v>
      </c>
    </row>
    <row r="38" spans="1:196" x14ac:dyDescent="0.2">
      <c r="A38" s="27" t="s">
        <v>26</v>
      </c>
      <c r="B38" s="108"/>
      <c r="C38" s="109" t="str">
        <f>IF(AND((B38&gt;0),(B$7&gt;0)),(B38/B$7*100),"")</f>
        <v/>
      </c>
      <c r="D38" s="17"/>
      <c r="E38" s="61" t="str">
        <f t="shared" si="1172"/>
        <v/>
      </c>
      <c r="F38" s="17"/>
      <c r="G38" s="61" t="str">
        <f t="shared" si="1173"/>
        <v/>
      </c>
      <c r="H38" s="17"/>
      <c r="I38" s="61" t="str">
        <f t="shared" si="1174"/>
        <v/>
      </c>
      <c r="J38" s="17">
        <v>16.8</v>
      </c>
      <c r="K38" s="61">
        <f t="shared" si="1175"/>
        <v>33.136094674556212</v>
      </c>
      <c r="L38" s="17">
        <v>16.5</v>
      </c>
      <c r="M38" s="61">
        <f t="shared" si="1176"/>
        <v>35.483870967741936</v>
      </c>
      <c r="N38" s="17">
        <v>16</v>
      </c>
      <c r="O38" s="61">
        <f t="shared" si="1177"/>
        <v>36.529680365296805</v>
      </c>
      <c r="P38" s="17">
        <v>16.8</v>
      </c>
      <c r="Q38" s="61">
        <f t="shared" si="1178"/>
        <v>38.181818181818187</v>
      </c>
      <c r="R38" s="17"/>
      <c r="S38" s="61" t="str">
        <f t="shared" si="1179"/>
        <v/>
      </c>
      <c r="T38" s="17">
        <v>14.5</v>
      </c>
      <c r="U38" s="61">
        <f t="shared" si="1180"/>
        <v>30.916844349680172</v>
      </c>
      <c r="V38" s="17"/>
      <c r="W38" s="61" t="str">
        <f t="shared" si="1181"/>
        <v/>
      </c>
      <c r="X38" s="17">
        <v>11.8</v>
      </c>
      <c r="Y38" s="61">
        <f t="shared" si="1182"/>
        <v>33.908045977011497</v>
      </c>
      <c r="Z38" s="17">
        <v>12.4</v>
      </c>
      <c r="AA38" s="61">
        <f t="shared" si="1183"/>
        <v>34.065934065934066</v>
      </c>
      <c r="AB38" s="17">
        <v>12.1</v>
      </c>
      <c r="AC38" s="61">
        <f t="shared" si="1184"/>
        <v>33.704735376044567</v>
      </c>
      <c r="AD38" s="17">
        <v>15</v>
      </c>
      <c r="AE38" s="61">
        <f t="shared" si="1185"/>
        <v>31.446540880503143</v>
      </c>
      <c r="AF38" s="17">
        <v>9.8000000000000007</v>
      </c>
      <c r="AG38" s="61">
        <f t="shared" si="1186"/>
        <v>37.121212121212125</v>
      </c>
      <c r="AH38" s="17"/>
      <c r="AI38" s="61" t="str">
        <f t="shared" si="1187"/>
        <v/>
      </c>
      <c r="AJ38" s="17"/>
      <c r="AK38" s="61" t="str">
        <f t="shared" si="1188"/>
        <v/>
      </c>
      <c r="AL38" s="17"/>
      <c r="AM38" s="61" t="str">
        <f t="shared" si="1189"/>
        <v/>
      </c>
      <c r="AN38" s="17"/>
      <c r="AO38" s="61" t="str">
        <f t="shared" si="1190"/>
        <v/>
      </c>
      <c r="AP38" s="17"/>
      <c r="AQ38" s="61" t="str">
        <f t="shared" si="1191"/>
        <v/>
      </c>
      <c r="AR38" s="17"/>
      <c r="AS38" s="61" t="str">
        <f t="shared" si="1192"/>
        <v/>
      </c>
      <c r="AT38" s="17"/>
      <c r="AU38" s="61" t="str">
        <f t="shared" si="1193"/>
        <v/>
      </c>
      <c r="AV38" s="17"/>
      <c r="AW38" s="61" t="str">
        <f t="shared" si="1194"/>
        <v/>
      </c>
      <c r="AX38" s="17"/>
      <c r="AY38" s="61" t="str">
        <f t="shared" si="1195"/>
        <v/>
      </c>
      <c r="AZ38" s="17"/>
      <c r="BA38" s="61" t="str">
        <f t="shared" si="1196"/>
        <v/>
      </c>
      <c r="BB38" s="17"/>
      <c r="BC38" s="61" t="str">
        <f t="shared" si="1197"/>
        <v/>
      </c>
      <c r="BD38" s="17"/>
      <c r="BE38" s="61" t="str">
        <f t="shared" si="1198"/>
        <v/>
      </c>
      <c r="BF38" s="17"/>
      <c r="BG38" s="61" t="str">
        <f t="shared" si="1199"/>
        <v/>
      </c>
      <c r="BH38" s="17"/>
      <c r="BI38" s="61" t="str">
        <f t="shared" si="1200"/>
        <v/>
      </c>
      <c r="BJ38" s="17"/>
      <c r="BK38" s="61" t="str">
        <f t="shared" si="1201"/>
        <v/>
      </c>
      <c r="BL38" s="17"/>
      <c r="BM38" s="61" t="str">
        <f t="shared" si="1202"/>
        <v/>
      </c>
      <c r="BN38" s="17"/>
      <c r="BO38" s="61" t="str">
        <f t="shared" si="1203"/>
        <v/>
      </c>
      <c r="BP38" s="17"/>
      <c r="BQ38" s="61" t="str">
        <f t="shared" si="1204"/>
        <v/>
      </c>
      <c r="BR38" s="17"/>
      <c r="BS38" s="61" t="str">
        <f t="shared" si="1205"/>
        <v/>
      </c>
      <c r="BT38" s="17"/>
      <c r="BU38" s="61" t="str">
        <f t="shared" si="1206"/>
        <v/>
      </c>
      <c r="BV38" s="17"/>
      <c r="BW38" s="61" t="str">
        <f t="shared" si="1207"/>
        <v/>
      </c>
      <c r="BX38" s="17"/>
      <c r="BY38" s="61" t="str">
        <f t="shared" si="1208"/>
        <v/>
      </c>
      <c r="BZ38" s="17"/>
      <c r="CA38" s="61" t="str">
        <f t="shared" si="1209"/>
        <v/>
      </c>
      <c r="CB38" s="17"/>
      <c r="CC38" s="61" t="str">
        <f t="shared" si="1210"/>
        <v/>
      </c>
      <c r="CD38" s="17"/>
      <c r="CE38" s="61" t="str">
        <f t="shared" si="1211"/>
        <v/>
      </c>
      <c r="CF38" s="17"/>
      <c r="CG38" s="61" t="str">
        <f t="shared" si="1212"/>
        <v/>
      </c>
      <c r="CH38" s="17"/>
      <c r="CI38" s="61" t="str">
        <f t="shared" si="1213"/>
        <v/>
      </c>
      <c r="CJ38" s="17"/>
      <c r="CK38" s="61" t="str">
        <f t="shared" si="1214"/>
        <v/>
      </c>
      <c r="CL38" s="17"/>
      <c r="CM38" s="61" t="str">
        <f t="shared" si="1215"/>
        <v/>
      </c>
      <c r="CN38" s="17"/>
      <c r="CO38" s="61" t="str">
        <f t="shared" si="1216"/>
        <v/>
      </c>
      <c r="CP38" s="17"/>
      <c r="CQ38" s="61" t="str">
        <f t="shared" si="1217"/>
        <v/>
      </c>
      <c r="CR38" s="17"/>
      <c r="CS38" s="61" t="str">
        <f t="shared" si="1218"/>
        <v/>
      </c>
      <c r="CT38" s="17"/>
      <c r="CU38" s="61" t="str">
        <f t="shared" si="1219"/>
        <v/>
      </c>
      <c r="CV38" s="17"/>
      <c r="CW38" s="61" t="str">
        <f t="shared" si="1220"/>
        <v/>
      </c>
      <c r="CX38" s="17"/>
      <c r="CY38" s="61" t="str">
        <f t="shared" si="1221"/>
        <v/>
      </c>
      <c r="CZ38" s="17"/>
      <c r="DA38" s="61" t="str">
        <f t="shared" si="1222"/>
        <v/>
      </c>
      <c r="DB38" s="17"/>
      <c r="DC38" s="61" t="str">
        <f t="shared" si="1223"/>
        <v/>
      </c>
      <c r="DD38" s="17"/>
      <c r="DE38" s="61" t="str">
        <f t="shared" si="1224"/>
        <v/>
      </c>
      <c r="DF38" s="17"/>
      <c r="DG38" s="61" t="str">
        <f t="shared" si="1225"/>
        <v/>
      </c>
      <c r="DH38" s="17"/>
      <c r="DI38" s="61" t="str">
        <f t="shared" si="1226"/>
        <v/>
      </c>
      <c r="DJ38" s="17"/>
      <c r="DK38" s="61" t="str">
        <f t="shared" si="1227"/>
        <v/>
      </c>
      <c r="DL38" s="17"/>
      <c r="DM38" s="61" t="str">
        <f t="shared" si="1228"/>
        <v/>
      </c>
      <c r="DN38" s="17"/>
      <c r="DO38" s="61" t="str">
        <f t="shared" si="1229"/>
        <v/>
      </c>
      <c r="DP38" s="17"/>
      <c r="DQ38" s="61" t="str">
        <f t="shared" si="1230"/>
        <v/>
      </c>
      <c r="DR38" s="17"/>
      <c r="DS38" s="61" t="str">
        <f t="shared" si="1231"/>
        <v/>
      </c>
      <c r="DT38" s="17"/>
      <c r="DU38" s="61" t="str">
        <f t="shared" si="1232"/>
        <v/>
      </c>
      <c r="DV38" s="17"/>
      <c r="DW38" s="61" t="str">
        <f t="shared" si="1233"/>
        <v/>
      </c>
      <c r="DX38" s="17"/>
      <c r="DY38" s="61" t="str">
        <f t="shared" si="1234"/>
        <v/>
      </c>
      <c r="DZ38" s="17"/>
      <c r="EA38" s="61" t="str">
        <f t="shared" si="1235"/>
        <v/>
      </c>
      <c r="EB38" s="17"/>
      <c r="EC38" s="61" t="str">
        <f t="shared" si="1236"/>
        <v/>
      </c>
      <c r="ED38" s="17"/>
      <c r="EE38" s="61" t="str">
        <f t="shared" si="1237"/>
        <v/>
      </c>
      <c r="EF38" s="17"/>
      <c r="EG38" s="61" t="str">
        <f t="shared" si="1238"/>
        <v/>
      </c>
      <c r="EH38" s="17"/>
      <c r="EI38" s="61" t="str">
        <f t="shared" si="1239"/>
        <v/>
      </c>
      <c r="EJ38" s="17"/>
      <c r="EK38" s="61" t="str">
        <f t="shared" si="1240"/>
        <v/>
      </c>
      <c r="EL38" s="17"/>
      <c r="EM38" s="61" t="str">
        <f t="shared" si="1241"/>
        <v/>
      </c>
      <c r="EN38" s="17"/>
      <c r="EO38" s="61" t="str">
        <f t="shared" si="1242"/>
        <v/>
      </c>
      <c r="EP38" s="17"/>
      <c r="EQ38" s="61" t="str">
        <f t="shared" si="1243"/>
        <v/>
      </c>
      <c r="ER38" s="17"/>
      <c r="ES38" s="61" t="str">
        <f t="shared" si="1244"/>
        <v/>
      </c>
      <c r="ET38" s="17"/>
      <c r="EU38" s="61" t="str">
        <f t="shared" si="1245"/>
        <v/>
      </c>
      <c r="EV38" s="17"/>
      <c r="EW38" s="61" t="str">
        <f t="shared" si="1246"/>
        <v/>
      </c>
      <c r="EX38" s="17"/>
      <c r="EY38" s="61" t="str">
        <f t="shared" si="1247"/>
        <v/>
      </c>
      <c r="EZ38" s="17"/>
      <c r="FA38" s="61" t="str">
        <f t="shared" si="1248"/>
        <v/>
      </c>
      <c r="FB38" s="17"/>
      <c r="FC38" s="61" t="str">
        <f t="shared" si="1249"/>
        <v/>
      </c>
      <c r="FD38" s="17"/>
      <c r="FE38" s="61" t="str">
        <f t="shared" si="1250"/>
        <v/>
      </c>
      <c r="FF38" s="17"/>
      <c r="FG38" s="61" t="str">
        <f t="shared" si="1251"/>
        <v/>
      </c>
      <c r="FH38" s="17"/>
      <c r="FI38" s="61" t="str">
        <f t="shared" si="1252"/>
        <v/>
      </c>
      <c r="FJ38" s="17"/>
      <c r="FK38" s="61" t="str">
        <f t="shared" si="1253"/>
        <v/>
      </c>
      <c r="FL38" s="17"/>
      <c r="FM38" s="61" t="str">
        <f t="shared" si="1254"/>
        <v/>
      </c>
      <c r="FN38" s="17"/>
      <c r="FO38" s="61" t="str">
        <f t="shared" si="1255"/>
        <v/>
      </c>
      <c r="FP38" s="17"/>
      <c r="FQ38" s="61" t="str">
        <f t="shared" si="1256"/>
        <v/>
      </c>
      <c r="FR38" s="133"/>
      <c r="FS38" s="133"/>
      <c r="FT38" s="133"/>
      <c r="FU38" s="133"/>
      <c r="FV38" s="133"/>
      <c r="FW38" s="133"/>
      <c r="FX38" s="133"/>
      <c r="FY38" s="133"/>
      <c r="GA38" s="18" t="str">
        <f t="shared" si="56"/>
        <v xml:space="preserve">     Internal base + secondary branch</v>
      </c>
      <c r="GB38" s="11">
        <f t="shared" si="1122"/>
        <v>10</v>
      </c>
      <c r="GC38" s="4">
        <f t="shared" si="1123"/>
        <v>9.8000000000000007</v>
      </c>
      <c r="GD38" s="40" t="str">
        <f t="shared" si="115"/>
        <v>–</v>
      </c>
      <c r="GE38" s="6">
        <f t="shared" si="1124"/>
        <v>16.8</v>
      </c>
      <c r="GF38" s="51">
        <f t="shared" si="1125"/>
        <v>30.916844349680172</v>
      </c>
      <c r="GG38" s="7" t="str">
        <f t="shared" si="116"/>
        <v>–</v>
      </c>
      <c r="GH38" s="52">
        <f t="shared" si="1126"/>
        <v>38.181818181818187</v>
      </c>
      <c r="GI38" s="46">
        <f>IF(SUM(B38,D38,F38,H38,J38,L38,N38,P38,R38,T38,V38,X38,Z38,AB38,AD38,AF38,AH38,AJ38,AL38,AN38,AP38,AR38,AT38,AV38,AX38,AZ38,BB38,BD38,BF38,BH38)&gt;0,AVERAGE(B38,D38,F38,H38,J38,L38,N38,P38,R38,T38,V38,X38,Z38,AB38,AD38,AF38,AH38,AJ38,AL38,AN38,AP38,AR38,AT38,AV38,AX38,AZ38,BB38,BD38,BF38,BH38),"?")</f>
        <v>14.169999999999998</v>
      </c>
      <c r="GJ38" s="8">
        <f>IF(SUM(C38,E38,G38,I38,K38,M38,O38,Q38,S38,U38,W38,Y38,AA38,AC38,AE38,AG38,AI38,AK38,AM38,AO38,AQ38,AS38,AU38,AW38,AY38,BA38,BC38,BE38,BG38,BI38)&gt;0,AVERAGE(C38,E38,G38,I38,K38,M38,O38,Q38,S38,U38,W38,Y38,AA38,AC38,AE38,AG38,AI38,AK38,AM38,AO38,AQ38,AS38,AU38,AW38,AY38,BA38,BC38,BE38,BG38,BI38),"?")</f>
        <v>34.449477695979866</v>
      </c>
      <c r="GK38" s="5">
        <f>IF(COUNT(B38,D38,F38,H38,J38,L38,N38,P38,R38,T38,V38,X38,Z38,AB38,AD38,AF38,AH38,AJ38,AL38,AN38,AP38,AR38,AT38,AV38,AX38,AZ38,BB38,BD38,BF38,BH38)&gt;1,STDEV(B38,D38,F38,H38,J38,L38,N38,P38,R38,T38,V38,X38,Z38,AB38,AD38,AF38,AH38,AJ38,AL38,AN38,AP38,AR38,AT38,AV38,AX38,AZ38,BB38,BD38,BF38,BH38),"?")</f>
        <v>2.4841944815618384</v>
      </c>
      <c r="GL38" s="9">
        <f>IF(COUNT(C38,E38,G38,I38,K38,M38,O38,Q38,S38,U38,W38,Y38,AA38,AC38,AE38,AG38,AI38,AK38,AM38,AO38,AQ38,AS38,AU38,AW38,AY38,BA38,BC38,BE38,BG38,BI38)&gt;1,STDEV(C38,E38,G38,I38,K38,M38,O38,Q38,S38,U38,W38,Y38,AA38,AC38,AE38,AG38,AI38,AK38,AM38,AO38,AQ38,AS38,AU38,AW38,AY38,BA38,BC38,BE38,BG38,BI38),"?")</f>
        <v>2.3730603988884451</v>
      </c>
      <c r="GM38" s="5" t="str">
        <f>IF(COUNT(B38)&gt;0,B38,"?")</f>
        <v>?</v>
      </c>
      <c r="GN38" s="7" t="str">
        <f>IF(COUNT(C38)&gt;0,C38,"?")</f>
        <v>?</v>
      </c>
    </row>
    <row r="39" spans="1:196" x14ac:dyDescent="0.2">
      <c r="A39" s="27" t="s">
        <v>27</v>
      </c>
      <c r="B39" s="108"/>
      <c r="C39" s="109" t="str">
        <f>IF(AND((B39&gt;0),(B$7&gt;0)),(B39/B$7*100),"")</f>
        <v/>
      </c>
      <c r="D39" s="17">
        <v>8.6</v>
      </c>
      <c r="E39" s="61">
        <f t="shared" si="1172"/>
        <v>18.574514038876892</v>
      </c>
      <c r="F39" s="17">
        <v>7.6</v>
      </c>
      <c r="G39" s="61">
        <f t="shared" si="1173"/>
        <v>17.431192660550458</v>
      </c>
      <c r="H39" s="17"/>
      <c r="I39" s="61" t="str">
        <f t="shared" si="1174"/>
        <v/>
      </c>
      <c r="J39" s="17">
        <v>8.4</v>
      </c>
      <c r="K39" s="61">
        <f t="shared" si="1175"/>
        <v>16.568047337278106</v>
      </c>
      <c r="L39" s="17">
        <v>9.1999999999999993</v>
      </c>
      <c r="M39" s="61">
        <f t="shared" si="1176"/>
        <v>19.78494623655914</v>
      </c>
      <c r="N39" s="17">
        <v>6.9</v>
      </c>
      <c r="O39" s="61">
        <f t="shared" si="1177"/>
        <v>15.753424657534248</v>
      </c>
      <c r="P39" s="17">
        <v>9.4</v>
      </c>
      <c r="Q39" s="61">
        <f t="shared" si="1178"/>
        <v>21.363636363636367</v>
      </c>
      <c r="R39" s="17"/>
      <c r="S39" s="61" t="str">
        <f t="shared" si="1179"/>
        <v/>
      </c>
      <c r="T39" s="17">
        <v>6.2</v>
      </c>
      <c r="U39" s="61">
        <f t="shared" si="1180"/>
        <v>13.219616204690832</v>
      </c>
      <c r="V39" s="17"/>
      <c r="W39" s="61" t="str">
        <f t="shared" si="1181"/>
        <v/>
      </c>
      <c r="X39" s="17">
        <v>6.4</v>
      </c>
      <c r="Y39" s="61">
        <f t="shared" si="1182"/>
        <v>18.390804597701152</v>
      </c>
      <c r="Z39" s="17">
        <v>6.8</v>
      </c>
      <c r="AA39" s="61">
        <f t="shared" si="1183"/>
        <v>18.681318681318682</v>
      </c>
      <c r="AB39" s="17">
        <v>6.3</v>
      </c>
      <c r="AC39" s="61">
        <f t="shared" si="1184"/>
        <v>17.548746518105851</v>
      </c>
      <c r="AD39" s="17">
        <v>6.4</v>
      </c>
      <c r="AE39" s="61">
        <f t="shared" si="1185"/>
        <v>13.417190775681343</v>
      </c>
      <c r="AF39" s="17"/>
      <c r="AG39" s="61" t="str">
        <f t="shared" si="1186"/>
        <v/>
      </c>
      <c r="AH39" s="17"/>
      <c r="AI39" s="61" t="str">
        <f t="shared" si="1187"/>
        <v/>
      </c>
      <c r="AJ39" s="17"/>
      <c r="AK39" s="61" t="str">
        <f t="shared" si="1188"/>
        <v/>
      </c>
      <c r="AL39" s="17"/>
      <c r="AM39" s="61" t="str">
        <f t="shared" si="1189"/>
        <v/>
      </c>
      <c r="AN39" s="17"/>
      <c r="AO39" s="61" t="str">
        <f t="shared" si="1190"/>
        <v/>
      </c>
      <c r="AP39" s="17"/>
      <c r="AQ39" s="61" t="str">
        <f t="shared" si="1191"/>
        <v/>
      </c>
      <c r="AR39" s="17"/>
      <c r="AS39" s="61" t="str">
        <f t="shared" si="1192"/>
        <v/>
      </c>
      <c r="AT39" s="17"/>
      <c r="AU39" s="61" t="str">
        <f t="shared" si="1193"/>
        <v/>
      </c>
      <c r="AV39" s="17"/>
      <c r="AW39" s="61" t="str">
        <f t="shared" si="1194"/>
        <v/>
      </c>
      <c r="AX39" s="17"/>
      <c r="AY39" s="61" t="str">
        <f t="shared" si="1195"/>
        <v/>
      </c>
      <c r="AZ39" s="17"/>
      <c r="BA39" s="61" t="str">
        <f t="shared" si="1196"/>
        <v/>
      </c>
      <c r="BB39" s="17"/>
      <c r="BC39" s="61" t="str">
        <f t="shared" si="1197"/>
        <v/>
      </c>
      <c r="BD39" s="17"/>
      <c r="BE39" s="61" t="str">
        <f t="shared" si="1198"/>
        <v/>
      </c>
      <c r="BF39" s="17"/>
      <c r="BG39" s="61" t="str">
        <f t="shared" si="1199"/>
        <v/>
      </c>
      <c r="BH39" s="17"/>
      <c r="BI39" s="61" t="str">
        <f t="shared" si="1200"/>
        <v/>
      </c>
      <c r="BJ39" s="17"/>
      <c r="BK39" s="61" t="str">
        <f t="shared" si="1201"/>
        <v/>
      </c>
      <c r="BL39" s="17"/>
      <c r="BM39" s="61" t="str">
        <f t="shared" si="1202"/>
        <v/>
      </c>
      <c r="BN39" s="17"/>
      <c r="BO39" s="61" t="str">
        <f t="shared" si="1203"/>
        <v/>
      </c>
      <c r="BP39" s="17"/>
      <c r="BQ39" s="61" t="str">
        <f t="shared" si="1204"/>
        <v/>
      </c>
      <c r="BR39" s="17"/>
      <c r="BS39" s="61" t="str">
        <f t="shared" si="1205"/>
        <v/>
      </c>
      <c r="BT39" s="17"/>
      <c r="BU39" s="61" t="str">
        <f t="shared" si="1206"/>
        <v/>
      </c>
      <c r="BV39" s="17"/>
      <c r="BW39" s="61" t="str">
        <f t="shared" si="1207"/>
        <v/>
      </c>
      <c r="BX39" s="17"/>
      <c r="BY39" s="61" t="str">
        <f t="shared" si="1208"/>
        <v/>
      </c>
      <c r="BZ39" s="17"/>
      <c r="CA39" s="61" t="str">
        <f t="shared" si="1209"/>
        <v/>
      </c>
      <c r="CB39" s="17"/>
      <c r="CC39" s="61" t="str">
        <f t="shared" si="1210"/>
        <v/>
      </c>
      <c r="CD39" s="17"/>
      <c r="CE39" s="61" t="str">
        <f t="shared" si="1211"/>
        <v/>
      </c>
      <c r="CF39" s="17"/>
      <c r="CG39" s="61" t="str">
        <f t="shared" si="1212"/>
        <v/>
      </c>
      <c r="CH39" s="17"/>
      <c r="CI39" s="61" t="str">
        <f t="shared" si="1213"/>
        <v/>
      </c>
      <c r="CJ39" s="17"/>
      <c r="CK39" s="61" t="str">
        <f t="shared" si="1214"/>
        <v/>
      </c>
      <c r="CL39" s="17"/>
      <c r="CM39" s="61" t="str">
        <f t="shared" si="1215"/>
        <v/>
      </c>
      <c r="CN39" s="17"/>
      <c r="CO39" s="61" t="str">
        <f t="shared" si="1216"/>
        <v/>
      </c>
      <c r="CP39" s="17"/>
      <c r="CQ39" s="61" t="str">
        <f t="shared" si="1217"/>
        <v/>
      </c>
      <c r="CR39" s="17"/>
      <c r="CS39" s="61" t="str">
        <f t="shared" si="1218"/>
        <v/>
      </c>
      <c r="CT39" s="17"/>
      <c r="CU39" s="61" t="str">
        <f t="shared" si="1219"/>
        <v/>
      </c>
      <c r="CV39" s="17"/>
      <c r="CW39" s="61" t="str">
        <f t="shared" si="1220"/>
        <v/>
      </c>
      <c r="CX39" s="17"/>
      <c r="CY39" s="61" t="str">
        <f t="shared" si="1221"/>
        <v/>
      </c>
      <c r="CZ39" s="17"/>
      <c r="DA39" s="61" t="str">
        <f t="shared" si="1222"/>
        <v/>
      </c>
      <c r="DB39" s="17"/>
      <c r="DC39" s="61" t="str">
        <f t="shared" si="1223"/>
        <v/>
      </c>
      <c r="DD39" s="17"/>
      <c r="DE39" s="61" t="str">
        <f t="shared" si="1224"/>
        <v/>
      </c>
      <c r="DF39" s="17"/>
      <c r="DG39" s="61" t="str">
        <f t="shared" si="1225"/>
        <v/>
      </c>
      <c r="DH39" s="17"/>
      <c r="DI39" s="61" t="str">
        <f t="shared" si="1226"/>
        <v/>
      </c>
      <c r="DJ39" s="17"/>
      <c r="DK39" s="61" t="str">
        <f t="shared" si="1227"/>
        <v/>
      </c>
      <c r="DL39" s="17"/>
      <c r="DM39" s="61" t="str">
        <f t="shared" si="1228"/>
        <v/>
      </c>
      <c r="DN39" s="17"/>
      <c r="DO39" s="61" t="str">
        <f t="shared" si="1229"/>
        <v/>
      </c>
      <c r="DP39" s="17"/>
      <c r="DQ39" s="61" t="str">
        <f t="shared" si="1230"/>
        <v/>
      </c>
      <c r="DR39" s="17"/>
      <c r="DS39" s="61" t="str">
        <f t="shared" si="1231"/>
        <v/>
      </c>
      <c r="DT39" s="17"/>
      <c r="DU39" s="61" t="str">
        <f t="shared" si="1232"/>
        <v/>
      </c>
      <c r="DV39" s="17"/>
      <c r="DW39" s="61" t="str">
        <f t="shared" si="1233"/>
        <v/>
      </c>
      <c r="DX39" s="17"/>
      <c r="DY39" s="61" t="str">
        <f t="shared" si="1234"/>
        <v/>
      </c>
      <c r="DZ39" s="17"/>
      <c r="EA39" s="61" t="str">
        <f t="shared" si="1235"/>
        <v/>
      </c>
      <c r="EB39" s="17"/>
      <c r="EC39" s="61" t="str">
        <f t="shared" si="1236"/>
        <v/>
      </c>
      <c r="ED39" s="17"/>
      <c r="EE39" s="61" t="str">
        <f t="shared" si="1237"/>
        <v/>
      </c>
      <c r="EF39" s="17"/>
      <c r="EG39" s="61" t="str">
        <f t="shared" si="1238"/>
        <v/>
      </c>
      <c r="EH39" s="17"/>
      <c r="EI39" s="61" t="str">
        <f t="shared" si="1239"/>
        <v/>
      </c>
      <c r="EJ39" s="17"/>
      <c r="EK39" s="61" t="str">
        <f t="shared" si="1240"/>
        <v/>
      </c>
      <c r="EL39" s="17"/>
      <c r="EM39" s="61" t="str">
        <f t="shared" si="1241"/>
        <v/>
      </c>
      <c r="EN39" s="17"/>
      <c r="EO39" s="61" t="str">
        <f t="shared" si="1242"/>
        <v/>
      </c>
      <c r="EP39" s="17"/>
      <c r="EQ39" s="61" t="str">
        <f t="shared" si="1243"/>
        <v/>
      </c>
      <c r="ER39" s="17"/>
      <c r="ES39" s="61" t="str">
        <f t="shared" si="1244"/>
        <v/>
      </c>
      <c r="ET39" s="17"/>
      <c r="EU39" s="61" t="str">
        <f t="shared" si="1245"/>
        <v/>
      </c>
      <c r="EV39" s="17"/>
      <c r="EW39" s="61" t="str">
        <f t="shared" si="1246"/>
        <v/>
      </c>
      <c r="EX39" s="17"/>
      <c r="EY39" s="61" t="str">
        <f t="shared" si="1247"/>
        <v/>
      </c>
      <c r="EZ39" s="17"/>
      <c r="FA39" s="61" t="str">
        <f t="shared" si="1248"/>
        <v/>
      </c>
      <c r="FB39" s="17"/>
      <c r="FC39" s="61" t="str">
        <f t="shared" si="1249"/>
        <v/>
      </c>
      <c r="FD39" s="17"/>
      <c r="FE39" s="61" t="str">
        <f t="shared" si="1250"/>
        <v/>
      </c>
      <c r="FF39" s="17"/>
      <c r="FG39" s="61" t="str">
        <f t="shared" si="1251"/>
        <v/>
      </c>
      <c r="FH39" s="17"/>
      <c r="FI39" s="61" t="str">
        <f t="shared" si="1252"/>
        <v/>
      </c>
      <c r="FJ39" s="17"/>
      <c r="FK39" s="61" t="str">
        <f t="shared" si="1253"/>
        <v/>
      </c>
      <c r="FL39" s="17"/>
      <c r="FM39" s="61" t="str">
        <f t="shared" si="1254"/>
        <v/>
      </c>
      <c r="FN39" s="17"/>
      <c r="FO39" s="61" t="str">
        <f t="shared" si="1255"/>
        <v/>
      </c>
      <c r="FP39" s="17"/>
      <c r="FQ39" s="61" t="str">
        <f t="shared" si="1256"/>
        <v/>
      </c>
      <c r="FR39" s="133"/>
      <c r="FS39" s="133"/>
      <c r="FT39" s="133"/>
      <c r="FU39" s="133"/>
      <c r="FV39" s="133"/>
      <c r="FW39" s="133"/>
      <c r="FX39" s="133"/>
      <c r="FY39" s="133"/>
      <c r="GA39" s="18" t="str">
        <f t="shared" si="56"/>
        <v xml:space="preserve">     Internal spur</v>
      </c>
      <c r="GB39" s="11">
        <f t="shared" si="1122"/>
        <v>11</v>
      </c>
      <c r="GC39" s="4">
        <f t="shared" si="1123"/>
        <v>6.2</v>
      </c>
      <c r="GD39" s="40" t="str">
        <f t="shared" si="115"/>
        <v>–</v>
      </c>
      <c r="GE39" s="6">
        <f t="shared" si="1124"/>
        <v>9.4</v>
      </c>
      <c r="GF39" s="51">
        <f t="shared" si="1125"/>
        <v>13.219616204690832</v>
      </c>
      <c r="GG39" s="7" t="str">
        <f t="shared" si="116"/>
        <v>–</v>
      </c>
      <c r="GH39" s="52">
        <f t="shared" si="1126"/>
        <v>21.363636363636367</v>
      </c>
      <c r="GI39" s="46">
        <f>IF(SUM(B39,D39,F39,H39,J39,L39,N39,P39,R39,T39,V39,X39,Z39,AB39,AD39,AF39,AH39,AJ39,AL39,AN39,AP39,AR39,AT39,AV39,AX39,AZ39,BB39,BD39,BF39,BH39)&gt;0,AVERAGE(B39,D39,F39,H39,J39,L39,N39,P39,R39,T39,V39,X39,Z39,AB39,AD39,AF39,AH39,AJ39,AL39,AN39,AP39,AR39,AT39,AV39,AX39,AZ39,BB39,BD39,BF39,BH39),"?")</f>
        <v>7.4727272727272727</v>
      </c>
      <c r="GJ39" s="8">
        <f>IF(SUM(C39,E39,G39,I39,K39,M39,O39,Q39,S39,U39,W39,Y39,AA39,AC39,AE39,AG39,AI39,AK39,AM39,AO39,AQ39,AS39,AU39,AW39,AY39,BA39,BC39,BE39,BG39,BI39)&gt;0,AVERAGE(C39,E39,G39,I39,K39,M39,O39,Q39,S39,U39,W39,Y39,AA39,AC39,AE39,AG39,AI39,AK39,AM39,AO39,AQ39,AS39,AU39,AW39,AY39,BA39,BC39,BE39,BG39,BI39),"?")</f>
        <v>17.339403461084824</v>
      </c>
      <c r="GK39" s="5">
        <f>IF(COUNT(B39,D39,F39,H39,J39,L39,N39,P39,R39,T39,V39,X39,Z39,AB39,AD39,AF39,AH39,AJ39,AL39,AN39,AP39,AR39,AT39,AV39,AX39,AZ39,BB39,BD39,BF39,BH39)&gt;1,STDEV(B39,D39,F39,H39,J39,L39,N39,P39,R39,T39,V39,X39,Z39,AB39,AD39,AF39,AH39,AJ39,AL39,AN39,AP39,AR39,AT39,AV39,AX39,AZ39,BB39,BD39,BF39,BH39),"?")</f>
        <v>1.221548942196679</v>
      </c>
      <c r="GL39" s="9">
        <f>IF(COUNT(C39,E39,G39,I39,K39,M39,O39,Q39,S39,U39,W39,Y39,AA39,AC39,AE39,AG39,AI39,AK39,AM39,AO39,AQ39,AS39,AU39,AW39,AY39,BA39,BC39,BE39,BG39,BI39)&gt;1,STDEV(C39,E39,G39,I39,K39,M39,O39,Q39,S39,U39,W39,Y39,AA39,AC39,AE39,AG39,AI39,AK39,AM39,AO39,AQ39,AS39,AU39,AW39,AY39,BA39,BC39,BE39,BG39,BI39),"?")</f>
        <v>2.4925043041807053</v>
      </c>
      <c r="GM39" s="5" t="str">
        <f>IF(COUNT(B39)&gt;0,B39,"?")</f>
        <v>?</v>
      </c>
      <c r="GN39" s="7" t="str">
        <f>IF(COUNT(C39)&gt;0,C39,"?")</f>
        <v>?</v>
      </c>
    </row>
    <row r="40" spans="1:196" x14ac:dyDescent="0.2">
      <c r="A40" s="27" t="s">
        <v>79</v>
      </c>
      <c r="B40" s="110" t="str">
        <f>IF(AND((B38&gt;0),(B37&gt;0)),(B38/B37),"")</f>
        <v/>
      </c>
      <c r="C40" s="109" t="s">
        <v>5</v>
      </c>
      <c r="D40" s="71" t="str">
        <f t="shared" ref="D40" si="1257">IF(AND((D38&gt;0),(D37&gt;0)),(D38/D37),"")</f>
        <v/>
      </c>
      <c r="E40" s="61" t="s">
        <v>5</v>
      </c>
      <c r="F40" s="71" t="str">
        <f t="shared" ref="F40" si="1258">IF(AND((F38&gt;0),(F37&gt;0)),(F38/F37),"")</f>
        <v/>
      </c>
      <c r="G40" s="61" t="s">
        <v>5</v>
      </c>
      <c r="H40" s="71" t="str">
        <f t="shared" ref="H40" si="1259">IF(AND((H38&gt;0),(H37&gt;0)),(H38/H37),"")</f>
        <v/>
      </c>
      <c r="I40" s="61" t="s">
        <v>5</v>
      </c>
      <c r="J40" s="71">
        <f t="shared" ref="J40" si="1260">IF(AND((J38&gt;0),(J37&gt;0)),(J38/J37),"")</f>
        <v>0.76363636363636367</v>
      </c>
      <c r="K40" s="61" t="s">
        <v>5</v>
      </c>
      <c r="L40" s="71">
        <f t="shared" ref="L40" si="1261">IF(AND((L38&gt;0),(L37&gt;0)),(L38/L37),"")</f>
        <v>0.7021276595744681</v>
      </c>
      <c r="M40" s="61" t="s">
        <v>5</v>
      </c>
      <c r="N40" s="71">
        <f t="shared" ref="N40" si="1262">IF(AND((N38&gt;0),(N37&gt;0)),(N38/N37),"")</f>
        <v>0.68669527896995708</v>
      </c>
      <c r="O40" s="61" t="s">
        <v>5</v>
      </c>
      <c r="P40" s="71">
        <f t="shared" ref="P40" si="1263">IF(AND((P38&gt;0),(P37&gt;0)),(P38/P37),"")</f>
        <v>0.71489361702127663</v>
      </c>
      <c r="Q40" s="61" t="s">
        <v>5</v>
      </c>
      <c r="R40" s="71" t="str">
        <f t="shared" ref="R40" si="1264">IF(AND((R38&gt;0),(R37&gt;0)),(R38/R37),"")</f>
        <v/>
      </c>
      <c r="S40" s="61" t="s">
        <v>5</v>
      </c>
      <c r="T40" s="71">
        <f t="shared" ref="T40" si="1265">IF(AND((T38&gt;0),(T37&gt;0)),(T38/T37),"")</f>
        <v>0.73979591836734693</v>
      </c>
      <c r="U40" s="61" t="s">
        <v>5</v>
      </c>
      <c r="V40" s="71" t="str">
        <f t="shared" ref="V40" si="1266">IF(AND((V38&gt;0),(V37&gt;0)),(V38/V37),"")</f>
        <v/>
      </c>
      <c r="W40" s="61" t="s">
        <v>5</v>
      </c>
      <c r="X40" s="71">
        <f t="shared" ref="X40" si="1267">IF(AND((X38&gt;0),(X37&gt;0)),(X38/X37),"")</f>
        <v>0.67816091954022995</v>
      </c>
      <c r="Y40" s="61" t="s">
        <v>5</v>
      </c>
      <c r="Z40" s="71">
        <f t="shared" ref="Z40" si="1268">IF(AND((Z38&gt;0),(Z37&gt;0)),(Z38/Z37),"")</f>
        <v>0.70857142857142863</v>
      </c>
      <c r="AA40" s="61" t="s">
        <v>5</v>
      </c>
      <c r="AB40" s="71">
        <f t="shared" ref="AB40" si="1269">IF(AND((AB38&gt;0),(AB37&gt;0)),(AB38/AB37),"")</f>
        <v>0.70348837209302328</v>
      </c>
      <c r="AC40" s="61" t="s">
        <v>5</v>
      </c>
      <c r="AD40" s="71">
        <f t="shared" ref="AD40" si="1270">IF(AND((AD38&gt;0),(AD37&gt;0)),(AD38/AD37),"")</f>
        <v>0.81967213114754101</v>
      </c>
      <c r="AE40" s="61" t="s">
        <v>5</v>
      </c>
      <c r="AF40" s="71">
        <f>IF(AND((AF38&gt;0),(AF37&gt;0)),(AF38/AF37),"")</f>
        <v>0.80327868852459028</v>
      </c>
      <c r="AG40" s="61" t="s">
        <v>5</v>
      </c>
      <c r="AH40" s="71" t="str">
        <f t="shared" ref="AH40" si="1271">IF(AND((AH38&gt;0),(AH37&gt;0)),(AH38/AH37),"")</f>
        <v/>
      </c>
      <c r="AI40" s="61" t="s">
        <v>5</v>
      </c>
      <c r="AJ40" s="71" t="str">
        <f t="shared" ref="AJ40" si="1272">IF(AND((AJ38&gt;0),(AJ37&gt;0)),(AJ38/AJ37),"")</f>
        <v/>
      </c>
      <c r="AK40" s="61" t="s">
        <v>5</v>
      </c>
      <c r="AL40" s="71" t="str">
        <f t="shared" ref="AL40" si="1273">IF(AND((AL38&gt;0),(AL37&gt;0)),(AL38/AL37),"")</f>
        <v/>
      </c>
      <c r="AM40" s="61" t="s">
        <v>5</v>
      </c>
      <c r="AN40" s="71" t="str">
        <f t="shared" ref="AN40" si="1274">IF(AND((AN38&gt;0),(AN37&gt;0)),(AN38/AN37),"")</f>
        <v/>
      </c>
      <c r="AO40" s="61" t="s">
        <v>5</v>
      </c>
      <c r="AP40" s="71" t="str">
        <f t="shared" ref="AP40" si="1275">IF(AND((AP38&gt;0),(AP37&gt;0)),(AP38/AP37),"")</f>
        <v/>
      </c>
      <c r="AQ40" s="61" t="s">
        <v>5</v>
      </c>
      <c r="AR40" s="71" t="str">
        <f t="shared" ref="AR40" si="1276">IF(AND((AR38&gt;0),(AR37&gt;0)),(AR38/AR37),"")</f>
        <v/>
      </c>
      <c r="AS40" s="61" t="s">
        <v>5</v>
      </c>
      <c r="AT40" s="71" t="str">
        <f t="shared" ref="AT40" si="1277">IF(AND((AT38&gt;0),(AT37&gt;0)),(AT38/AT37),"")</f>
        <v/>
      </c>
      <c r="AU40" s="61" t="s">
        <v>5</v>
      </c>
      <c r="AV40" s="71" t="str">
        <f t="shared" ref="AV40" si="1278">IF(AND((AV38&gt;0),(AV37&gt;0)),(AV38/AV37),"")</f>
        <v/>
      </c>
      <c r="AW40" s="61" t="s">
        <v>5</v>
      </c>
      <c r="AX40" s="71" t="str">
        <f t="shared" ref="AX40" si="1279">IF(AND((AX38&gt;0),(AX37&gt;0)),(AX38/AX37),"")</f>
        <v/>
      </c>
      <c r="AY40" s="61" t="s">
        <v>5</v>
      </c>
      <c r="AZ40" s="71" t="str">
        <f t="shared" ref="AZ40" si="1280">IF(AND((AZ38&gt;0),(AZ37&gt;0)),(AZ38/AZ37),"")</f>
        <v/>
      </c>
      <c r="BA40" s="61" t="s">
        <v>5</v>
      </c>
      <c r="BB40" s="71" t="str">
        <f t="shared" ref="BB40" si="1281">IF(AND((BB38&gt;0),(BB37&gt;0)),(BB38/BB37),"")</f>
        <v/>
      </c>
      <c r="BC40" s="61" t="s">
        <v>5</v>
      </c>
      <c r="BD40" s="71" t="str">
        <f t="shared" ref="BD40" si="1282">IF(AND((BD38&gt;0),(BD37&gt;0)),(BD38/BD37),"")</f>
        <v/>
      </c>
      <c r="BE40" s="61" t="s">
        <v>5</v>
      </c>
      <c r="BF40" s="71" t="str">
        <f t="shared" ref="BF40" si="1283">IF(AND((BF38&gt;0),(BF37&gt;0)),(BF38/BF37),"")</f>
        <v/>
      </c>
      <c r="BG40" s="61" t="s">
        <v>5</v>
      </c>
      <c r="BH40" s="71" t="str">
        <f t="shared" ref="BH40" si="1284">IF(AND((BH38&gt;0),(BH37&gt;0)),(BH38/BH37),"")</f>
        <v/>
      </c>
      <c r="BI40" s="61" t="s">
        <v>5</v>
      </c>
      <c r="BJ40" s="71" t="str">
        <f t="shared" ref="BJ40:DN40" si="1285">IF(AND((BJ38&gt;0),(BJ37&gt;0)),(BJ38/BJ37),"")</f>
        <v/>
      </c>
      <c r="BK40" s="61" t="s">
        <v>5</v>
      </c>
      <c r="BL40" s="71" t="str">
        <f t="shared" ref="BL40:DP40" si="1286">IF(AND((BL38&gt;0),(BL37&gt;0)),(BL38/BL37),"")</f>
        <v/>
      </c>
      <c r="BM40" s="61" t="s">
        <v>5</v>
      </c>
      <c r="BN40" s="71" t="str">
        <f t="shared" ref="BN40:DR40" si="1287">IF(AND((BN38&gt;0),(BN37&gt;0)),(BN38/BN37),"")</f>
        <v/>
      </c>
      <c r="BO40" s="61" t="s">
        <v>5</v>
      </c>
      <c r="BP40" s="71" t="str">
        <f t="shared" ref="BP40:DT40" si="1288">IF(AND((BP38&gt;0),(BP37&gt;0)),(BP38/BP37),"")</f>
        <v/>
      </c>
      <c r="BQ40" s="61" t="s">
        <v>5</v>
      </c>
      <c r="BR40" s="71" t="str">
        <f t="shared" ref="BR40:DV40" si="1289">IF(AND((BR38&gt;0),(BR37&gt;0)),(BR38/BR37),"")</f>
        <v/>
      </c>
      <c r="BS40" s="61" t="s">
        <v>5</v>
      </c>
      <c r="BT40" s="71" t="str">
        <f t="shared" ref="BT40:DX40" si="1290">IF(AND((BT38&gt;0),(BT37&gt;0)),(BT38/BT37),"")</f>
        <v/>
      </c>
      <c r="BU40" s="61" t="s">
        <v>5</v>
      </c>
      <c r="BV40" s="71" t="str">
        <f t="shared" ref="BV40:DZ40" si="1291">IF(AND((BV38&gt;0),(BV37&gt;0)),(BV38/BV37),"")</f>
        <v/>
      </c>
      <c r="BW40" s="61" t="s">
        <v>5</v>
      </c>
      <c r="BX40" s="71" t="str">
        <f t="shared" si="1285"/>
        <v/>
      </c>
      <c r="BY40" s="61" t="s">
        <v>5</v>
      </c>
      <c r="BZ40" s="71" t="str">
        <f t="shared" si="1286"/>
        <v/>
      </c>
      <c r="CA40" s="61" t="s">
        <v>5</v>
      </c>
      <c r="CB40" s="71" t="str">
        <f t="shared" si="1287"/>
        <v/>
      </c>
      <c r="CC40" s="61" t="s">
        <v>5</v>
      </c>
      <c r="CD40" s="71" t="str">
        <f t="shared" si="1288"/>
        <v/>
      </c>
      <c r="CE40" s="61" t="s">
        <v>5</v>
      </c>
      <c r="CF40" s="71" t="str">
        <f t="shared" si="1289"/>
        <v/>
      </c>
      <c r="CG40" s="61" t="s">
        <v>5</v>
      </c>
      <c r="CH40" s="71" t="str">
        <f t="shared" si="1290"/>
        <v/>
      </c>
      <c r="CI40" s="61" t="s">
        <v>5</v>
      </c>
      <c r="CJ40" s="71" t="str">
        <f t="shared" si="1291"/>
        <v/>
      </c>
      <c r="CK40" s="61" t="s">
        <v>5</v>
      </c>
      <c r="CL40" s="71" t="str">
        <f t="shared" si="1285"/>
        <v/>
      </c>
      <c r="CM40" s="61" t="s">
        <v>5</v>
      </c>
      <c r="CN40" s="71" t="str">
        <f t="shared" si="1286"/>
        <v/>
      </c>
      <c r="CO40" s="61" t="s">
        <v>5</v>
      </c>
      <c r="CP40" s="71" t="str">
        <f t="shared" si="1287"/>
        <v/>
      </c>
      <c r="CQ40" s="61" t="s">
        <v>5</v>
      </c>
      <c r="CR40" s="71" t="str">
        <f t="shared" si="1288"/>
        <v/>
      </c>
      <c r="CS40" s="61" t="s">
        <v>5</v>
      </c>
      <c r="CT40" s="71" t="str">
        <f t="shared" si="1289"/>
        <v/>
      </c>
      <c r="CU40" s="61" t="s">
        <v>5</v>
      </c>
      <c r="CV40" s="71" t="str">
        <f t="shared" si="1290"/>
        <v/>
      </c>
      <c r="CW40" s="61" t="s">
        <v>5</v>
      </c>
      <c r="CX40" s="71" t="str">
        <f t="shared" si="1291"/>
        <v/>
      </c>
      <c r="CY40" s="61" t="s">
        <v>5</v>
      </c>
      <c r="CZ40" s="71" t="str">
        <f t="shared" si="1285"/>
        <v/>
      </c>
      <c r="DA40" s="61" t="s">
        <v>5</v>
      </c>
      <c r="DB40" s="71" t="str">
        <f t="shared" si="1286"/>
        <v/>
      </c>
      <c r="DC40" s="61" t="s">
        <v>5</v>
      </c>
      <c r="DD40" s="71" t="str">
        <f t="shared" si="1287"/>
        <v/>
      </c>
      <c r="DE40" s="61" t="s">
        <v>5</v>
      </c>
      <c r="DF40" s="71" t="str">
        <f t="shared" si="1288"/>
        <v/>
      </c>
      <c r="DG40" s="61" t="s">
        <v>5</v>
      </c>
      <c r="DH40" s="71" t="str">
        <f t="shared" si="1289"/>
        <v/>
      </c>
      <c r="DI40" s="61" t="s">
        <v>5</v>
      </c>
      <c r="DJ40" s="71" t="str">
        <f t="shared" si="1290"/>
        <v/>
      </c>
      <c r="DK40" s="61" t="s">
        <v>5</v>
      </c>
      <c r="DL40" s="71" t="str">
        <f t="shared" si="1291"/>
        <v/>
      </c>
      <c r="DM40" s="61" t="s">
        <v>5</v>
      </c>
      <c r="DN40" s="71" t="str">
        <f t="shared" si="1285"/>
        <v/>
      </c>
      <c r="DO40" s="61" t="s">
        <v>5</v>
      </c>
      <c r="DP40" s="71" t="str">
        <f t="shared" si="1286"/>
        <v/>
      </c>
      <c r="DQ40" s="61" t="s">
        <v>5</v>
      </c>
      <c r="DR40" s="71" t="str">
        <f t="shared" si="1287"/>
        <v/>
      </c>
      <c r="DS40" s="61" t="s">
        <v>5</v>
      </c>
      <c r="DT40" s="71" t="str">
        <f t="shared" si="1288"/>
        <v/>
      </c>
      <c r="DU40" s="61" t="s">
        <v>5</v>
      </c>
      <c r="DV40" s="71" t="str">
        <f t="shared" si="1289"/>
        <v/>
      </c>
      <c r="DW40" s="61" t="s">
        <v>5</v>
      </c>
      <c r="DX40" s="71" t="str">
        <f t="shared" si="1290"/>
        <v/>
      </c>
      <c r="DY40" s="61" t="s">
        <v>5</v>
      </c>
      <c r="DZ40" s="71" t="str">
        <f t="shared" si="1291"/>
        <v/>
      </c>
      <c r="EA40" s="61" t="s">
        <v>5</v>
      </c>
      <c r="EB40" s="71" t="str">
        <f t="shared" ref="EB40:FD40" si="1292">IF(AND((EB38&gt;0),(EB37&gt;0)),(EB38/EB37),"")</f>
        <v/>
      </c>
      <c r="EC40" s="61" t="s">
        <v>5</v>
      </c>
      <c r="ED40" s="71" t="str">
        <f t="shared" ref="ED40:FF40" si="1293">IF(AND((ED38&gt;0),(ED37&gt;0)),(ED38/ED37),"")</f>
        <v/>
      </c>
      <c r="EE40" s="61" t="s">
        <v>5</v>
      </c>
      <c r="EF40" s="71" t="str">
        <f t="shared" ref="EF40:FH40" si="1294">IF(AND((EF38&gt;0),(EF37&gt;0)),(EF38/EF37),"")</f>
        <v/>
      </c>
      <c r="EG40" s="61" t="s">
        <v>5</v>
      </c>
      <c r="EH40" s="71" t="str">
        <f t="shared" ref="EH40:FJ40" si="1295">IF(AND((EH38&gt;0),(EH37&gt;0)),(EH38/EH37),"")</f>
        <v/>
      </c>
      <c r="EI40" s="61" t="s">
        <v>5</v>
      </c>
      <c r="EJ40" s="71" t="str">
        <f t="shared" ref="EJ40:FL40" si="1296">IF(AND((EJ38&gt;0),(EJ37&gt;0)),(EJ38/EJ37),"")</f>
        <v/>
      </c>
      <c r="EK40" s="61" t="s">
        <v>5</v>
      </c>
      <c r="EL40" s="71" t="str">
        <f t="shared" ref="EL40:FN40" si="1297">IF(AND((EL38&gt;0),(EL37&gt;0)),(EL38/EL37),"")</f>
        <v/>
      </c>
      <c r="EM40" s="61" t="s">
        <v>5</v>
      </c>
      <c r="EN40" s="71" t="str">
        <f t="shared" ref="EN40:FP40" si="1298">IF(AND((EN38&gt;0),(EN37&gt;0)),(EN38/EN37),"")</f>
        <v/>
      </c>
      <c r="EO40" s="61" t="s">
        <v>5</v>
      </c>
      <c r="EP40" s="71" t="str">
        <f t="shared" si="1292"/>
        <v/>
      </c>
      <c r="EQ40" s="61" t="s">
        <v>5</v>
      </c>
      <c r="ER40" s="71" t="str">
        <f t="shared" si="1293"/>
        <v/>
      </c>
      <c r="ES40" s="61" t="s">
        <v>5</v>
      </c>
      <c r="ET40" s="71" t="str">
        <f t="shared" si="1294"/>
        <v/>
      </c>
      <c r="EU40" s="61" t="s">
        <v>5</v>
      </c>
      <c r="EV40" s="71" t="str">
        <f t="shared" si="1295"/>
        <v/>
      </c>
      <c r="EW40" s="61" t="s">
        <v>5</v>
      </c>
      <c r="EX40" s="71" t="str">
        <f t="shared" si="1296"/>
        <v/>
      </c>
      <c r="EY40" s="61" t="s">
        <v>5</v>
      </c>
      <c r="EZ40" s="71" t="str">
        <f t="shared" si="1297"/>
        <v/>
      </c>
      <c r="FA40" s="61" t="s">
        <v>5</v>
      </c>
      <c r="FB40" s="71" t="str">
        <f t="shared" si="1298"/>
        <v/>
      </c>
      <c r="FC40" s="61" t="s">
        <v>5</v>
      </c>
      <c r="FD40" s="71" t="str">
        <f t="shared" si="1292"/>
        <v/>
      </c>
      <c r="FE40" s="61" t="s">
        <v>5</v>
      </c>
      <c r="FF40" s="71" t="str">
        <f t="shared" si="1293"/>
        <v/>
      </c>
      <c r="FG40" s="61" t="s">
        <v>5</v>
      </c>
      <c r="FH40" s="71" t="str">
        <f t="shared" si="1294"/>
        <v/>
      </c>
      <c r="FI40" s="61" t="s">
        <v>5</v>
      </c>
      <c r="FJ40" s="71" t="str">
        <f t="shared" si="1295"/>
        <v/>
      </c>
      <c r="FK40" s="61" t="s">
        <v>5</v>
      </c>
      <c r="FL40" s="71" t="str">
        <f t="shared" si="1296"/>
        <v/>
      </c>
      <c r="FM40" s="61" t="s">
        <v>5</v>
      </c>
      <c r="FN40" s="71" t="str">
        <f t="shared" si="1297"/>
        <v/>
      </c>
      <c r="FO40" s="61" t="s">
        <v>5</v>
      </c>
      <c r="FP40" s="71" t="str">
        <f t="shared" si="1298"/>
        <v/>
      </c>
      <c r="FQ40" s="61" t="s">
        <v>5</v>
      </c>
      <c r="FR40" s="133"/>
      <c r="FS40" s="133"/>
      <c r="FT40" s="133"/>
      <c r="FU40" s="133"/>
      <c r="FV40" s="133"/>
      <c r="FW40" s="133"/>
      <c r="FX40" s="133"/>
      <c r="FY40" s="133"/>
      <c r="GA40" s="18" t="str">
        <f t="shared" si="56"/>
        <v xml:space="preserve">     Internal branches length ratio</v>
      </c>
      <c r="GB40" s="11">
        <f t="shared" si="1122"/>
        <v>10</v>
      </c>
      <c r="GC40" s="24">
        <f t="shared" si="1123"/>
        <v>0.67816091954022995</v>
      </c>
      <c r="GD40" s="25" t="str">
        <f t="shared" si="115"/>
        <v>–</v>
      </c>
      <c r="GE40" s="26">
        <f t="shared" si="1124"/>
        <v>0.81967213114754101</v>
      </c>
      <c r="GF40" s="116" t="str">
        <f t="shared" si="1125"/>
        <v/>
      </c>
      <c r="GG40" s="117" t="s">
        <v>5</v>
      </c>
      <c r="GH40" s="118" t="str">
        <f t="shared" si="1126"/>
        <v/>
      </c>
      <c r="GI40" s="53">
        <f>IF(SUM(B40,D40,F40,H40,J40,L40,N40,P40,R40,T40,V40,X40,Z40,AB40,AD40,AF40,AH40,AJ40,AL40,AN40,AP40,AR40,AT40,AV40,AX40,AZ40,BB40,BD40,BF40,BH40)&gt;0,AVERAGE(B40,D40,F40,H40,J40,L40,N40,P40,R40,T40,V40,X40,Z40,AB40,AD40,AF40,AH40,AJ40,AL40,AN40,AP40,AR40,AT40,AV40,AX40,AZ40,BB40,BD40,BF40,BH40),"?")</f>
        <v>0.73203203774462255</v>
      </c>
      <c r="GJ40" s="119" t="s">
        <v>5</v>
      </c>
      <c r="GK40" s="25">
        <f>IF(COUNT(B40,D40,F40,H40,J40,L40,N40,P40,R40,T40,V40,X40,Z40,AB40,AD40,AF40,AH40,AJ40,AL40,AN40,AP40,AR40,AT40,AV40,AX40,AZ40,BB40,BD40,BF40,BH40)&gt;1,STDEV(B40,D40,F40,H40,J40,L40,N40,P40,R40,T40,V40,X40,Z40,AB40,AD40,AF40,AH40,AJ40,AL40,AN40,AP40,AR40,AT40,AV40,AX40,AZ40,BB40,BD40,BF40,BH40),"?")</f>
        <v>4.8678811132492346E-2</v>
      </c>
      <c r="GL40" s="120" t="s">
        <v>5</v>
      </c>
      <c r="GM40" s="25" t="str">
        <f>IF(COUNT(B40)&gt;0,B40,"?")</f>
        <v>?</v>
      </c>
      <c r="GN40" s="117" t="s">
        <v>5</v>
      </c>
    </row>
    <row r="41" spans="1:196" x14ac:dyDescent="0.2">
      <c r="A41" s="16" t="s">
        <v>100</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J41" s="62"/>
      <c r="BK41" s="62"/>
      <c r="BL41" s="62"/>
      <c r="BM41" s="62"/>
      <c r="BN41" s="62"/>
      <c r="BO41" s="62"/>
      <c r="BP41" s="62"/>
      <c r="BQ41" s="62"/>
      <c r="BR41" s="62"/>
      <c r="BS41" s="62"/>
      <c r="BT41" s="62"/>
      <c r="BU41" s="62"/>
      <c r="BV41" s="62"/>
      <c r="BW41" s="74"/>
      <c r="BX41" s="62"/>
      <c r="BY41" s="62"/>
      <c r="BZ41" s="62"/>
      <c r="CA41" s="62"/>
      <c r="CB41" s="62"/>
      <c r="CC41" s="62"/>
      <c r="CD41" s="62"/>
      <c r="CE41" s="62"/>
      <c r="CF41" s="62"/>
      <c r="CG41" s="62"/>
      <c r="CH41" s="62"/>
      <c r="CI41" s="62"/>
      <c r="CJ41" s="62"/>
      <c r="CK41" s="74"/>
      <c r="CL41" s="62"/>
      <c r="CM41" s="62"/>
      <c r="CN41" s="62"/>
      <c r="CO41" s="62"/>
      <c r="CP41" s="62"/>
      <c r="CQ41" s="62"/>
      <c r="CR41" s="62"/>
      <c r="CS41" s="62"/>
      <c r="CT41" s="62"/>
      <c r="CU41" s="62"/>
      <c r="CV41" s="62"/>
      <c r="CW41" s="62"/>
      <c r="CX41" s="62"/>
      <c r="CY41" s="74"/>
      <c r="CZ41" s="62"/>
      <c r="DA41" s="62"/>
      <c r="DB41" s="62"/>
      <c r="DC41" s="62"/>
      <c r="DD41" s="62"/>
      <c r="DE41" s="62"/>
      <c r="DF41" s="62"/>
      <c r="DG41" s="62"/>
      <c r="DH41" s="62"/>
      <c r="DI41" s="62"/>
      <c r="DJ41" s="62"/>
      <c r="DK41" s="62"/>
      <c r="DL41" s="62"/>
      <c r="DM41" s="74"/>
      <c r="DN41" s="62"/>
      <c r="DO41" s="62"/>
      <c r="DP41" s="62"/>
      <c r="DQ41" s="62"/>
      <c r="DR41" s="62"/>
      <c r="DS41" s="62"/>
      <c r="DT41" s="62"/>
      <c r="DU41" s="62"/>
      <c r="DV41" s="62"/>
      <c r="DW41" s="62"/>
      <c r="DX41" s="62"/>
      <c r="DY41" s="62"/>
      <c r="DZ41" s="62"/>
      <c r="EA41" s="74"/>
      <c r="EB41" s="62"/>
      <c r="EC41" s="62"/>
      <c r="ED41" s="62"/>
      <c r="EE41" s="62"/>
      <c r="EF41" s="62"/>
      <c r="EG41" s="62"/>
      <c r="EH41" s="62"/>
      <c r="EI41" s="62"/>
      <c r="EJ41" s="62"/>
      <c r="EK41" s="62"/>
      <c r="EL41" s="62"/>
      <c r="EM41" s="62"/>
      <c r="EN41" s="62"/>
      <c r="EO41" s="74"/>
      <c r="EP41" s="62"/>
      <c r="EQ41" s="62"/>
      <c r="ER41" s="62"/>
      <c r="ES41" s="62"/>
      <c r="ET41" s="62"/>
      <c r="EU41" s="62"/>
      <c r="EV41" s="62"/>
      <c r="EW41" s="62"/>
      <c r="EX41" s="62"/>
      <c r="EY41" s="62"/>
      <c r="EZ41" s="62"/>
      <c r="FA41" s="62"/>
      <c r="FB41" s="62"/>
      <c r="FC41" s="74"/>
      <c r="FD41" s="62"/>
      <c r="FE41" s="62"/>
      <c r="FF41" s="62"/>
      <c r="FG41" s="62"/>
      <c r="FH41" s="62"/>
      <c r="FI41" s="62"/>
      <c r="FJ41" s="62"/>
      <c r="FK41" s="62"/>
      <c r="FL41" s="62"/>
      <c r="FM41" s="62"/>
      <c r="FN41" s="62"/>
      <c r="FO41" s="62"/>
      <c r="FP41" s="62"/>
      <c r="FQ41" s="74"/>
      <c r="FR41" s="134"/>
      <c r="FS41" s="134"/>
      <c r="FT41" s="134"/>
      <c r="FU41" s="134"/>
      <c r="FV41" s="134"/>
      <c r="FW41" s="134"/>
      <c r="FX41" s="134"/>
      <c r="FY41" s="134"/>
      <c r="GA41" s="18" t="str">
        <f t="shared" si="56"/>
        <v>Claw 4 heights</v>
      </c>
      <c r="GB41" s="11"/>
      <c r="GC41" s="4"/>
      <c r="GD41" s="40"/>
      <c r="GE41" s="6"/>
      <c r="GF41" s="51"/>
      <c r="GG41" s="7"/>
      <c r="GH41" s="52"/>
      <c r="GI41" s="46"/>
      <c r="GJ41" s="8"/>
      <c r="GK41" s="5"/>
      <c r="GL41" s="9"/>
      <c r="GM41" s="5"/>
      <c r="GN41" s="7"/>
    </row>
    <row r="42" spans="1:196" x14ac:dyDescent="0.2">
      <c r="A42" s="27" t="s">
        <v>28</v>
      </c>
      <c r="B42" s="108"/>
      <c r="C42" s="109" t="str">
        <f>IF(AND((B42&gt;0),(B$7&gt;0)),(B42/B$7*100),"")</f>
        <v/>
      </c>
      <c r="D42" s="17">
        <v>27.7</v>
      </c>
      <c r="E42" s="61">
        <f t="shared" ref="E42:E44" si="1299">IF(AND((D42&gt;0),(D$7&gt;0)),(D42/D$7*100),"")</f>
        <v>59.827213822894166</v>
      </c>
      <c r="F42" s="17">
        <v>26.5</v>
      </c>
      <c r="G42" s="61">
        <f t="shared" ref="G42:G44" si="1300">IF(AND((F42&gt;0),(F$7&gt;0)),(F42/F$7*100),"")</f>
        <v>60.779816513761467</v>
      </c>
      <c r="H42" s="17">
        <v>25.3</v>
      </c>
      <c r="I42" s="61">
        <f t="shared" ref="I42:I44" si="1301">IF(AND((H42&gt;0),(H$7&gt;0)),(H42/H$7*100),"")</f>
        <v>49.901380670611438</v>
      </c>
      <c r="J42" s="17">
        <v>26</v>
      </c>
      <c r="K42" s="61">
        <f t="shared" ref="K42:K44" si="1302">IF(AND((J42&gt;0),(J$7&gt;0)),(J42/J$7*100),"")</f>
        <v>51.282051282051277</v>
      </c>
      <c r="L42" s="17">
        <v>26.8</v>
      </c>
      <c r="M42" s="61">
        <f t="shared" ref="M42:M44" si="1303">IF(AND((L42&gt;0),(L$7&gt;0)),(L42/L$7*100),"")</f>
        <v>57.634408602150543</v>
      </c>
      <c r="N42" s="17">
        <v>27.3</v>
      </c>
      <c r="O42" s="61">
        <f t="shared" ref="O42:O44" si="1304">IF(AND((N42&gt;0),(N$7&gt;0)),(N42/N$7*100),"")</f>
        <v>62.328767123287676</v>
      </c>
      <c r="P42" s="17">
        <v>27.4</v>
      </c>
      <c r="Q42" s="61">
        <f t="shared" ref="Q42:Q44" si="1305">IF(AND((P42&gt;0),(P$7&gt;0)),(P42/P$7*100),"")</f>
        <v>62.272727272727266</v>
      </c>
      <c r="R42" s="17">
        <v>25.9</v>
      </c>
      <c r="S42" s="61">
        <f t="shared" ref="S42:S44" si="1306">IF(AND((R42&gt;0),(R$7&gt;0)),(R42/R$7*100),"")</f>
        <v>58.333333333333336</v>
      </c>
      <c r="T42" s="17"/>
      <c r="U42" s="61" t="str">
        <f t="shared" ref="U42:U44" si="1307">IF(AND((T42&gt;0),(T$7&gt;0)),(T42/T$7*100),"")</f>
        <v/>
      </c>
      <c r="V42" s="17">
        <v>21.5</v>
      </c>
      <c r="W42" s="61">
        <f t="shared" ref="W42:W44" si="1308">IF(AND((V42&gt;0),(V$7&gt;0)),(V42/V$7*100),"")</f>
        <v>51.435406698564599</v>
      </c>
      <c r="X42" s="17">
        <v>20.3</v>
      </c>
      <c r="Y42" s="61">
        <f t="shared" ref="Y42:Y44" si="1309">IF(AND((X42&gt;0),(X$7&gt;0)),(X42/X$7*100),"")</f>
        <v>58.333333333333336</v>
      </c>
      <c r="Z42" s="17">
        <v>20.7</v>
      </c>
      <c r="AA42" s="61">
        <f t="shared" ref="AA42:AA44" si="1310">IF(AND((Z42&gt;0),(Z$7&gt;0)),(Z42/Z$7*100),"")</f>
        <v>56.868131868131869</v>
      </c>
      <c r="AB42" s="17">
        <v>20.9</v>
      </c>
      <c r="AC42" s="61">
        <f t="shared" ref="AC42:AC44" si="1311">IF(AND((AB42&gt;0),(AB$7&gt;0)),(AB42/AB$7*100),"")</f>
        <v>58.217270194986071</v>
      </c>
      <c r="AD42" s="17">
        <v>21.1</v>
      </c>
      <c r="AE42" s="61">
        <f t="shared" ref="AE42:AE44" si="1312">IF(AND((AD42&gt;0),(AD$7&gt;0)),(AD42/AD$7*100),"")</f>
        <v>44.234800838574422</v>
      </c>
      <c r="AF42" s="17">
        <v>15</v>
      </c>
      <c r="AG42" s="61">
        <f t="shared" ref="AG42:AG44" si="1313">IF(AND((AF42&gt;0),(AF$7&gt;0)),(AF42/AF$7*100),"")</f>
        <v>56.81818181818182</v>
      </c>
      <c r="AH42" s="17"/>
      <c r="AI42" s="61" t="str">
        <f t="shared" ref="AI42:AI44" si="1314">IF(AND((AH42&gt;0),(AH$7&gt;0)),(AH42/AH$7*100),"")</f>
        <v/>
      </c>
      <c r="AJ42" s="17"/>
      <c r="AK42" s="61" t="str">
        <f t="shared" ref="AK42:AK44" si="1315">IF(AND((AJ42&gt;0),(AJ$7&gt;0)),(AJ42/AJ$7*100),"")</f>
        <v/>
      </c>
      <c r="AL42" s="17"/>
      <c r="AM42" s="61" t="str">
        <f t="shared" ref="AM42:AM44" si="1316">IF(AND((AL42&gt;0),(AL$7&gt;0)),(AL42/AL$7*100),"")</f>
        <v/>
      </c>
      <c r="AN42" s="17"/>
      <c r="AO42" s="61" t="str">
        <f t="shared" ref="AO42:AO44" si="1317">IF(AND((AN42&gt;0),(AN$7&gt;0)),(AN42/AN$7*100),"")</f>
        <v/>
      </c>
      <c r="AP42" s="17"/>
      <c r="AQ42" s="61" t="str">
        <f t="shared" ref="AQ42:AQ44" si="1318">IF(AND((AP42&gt;0),(AP$7&gt;0)),(AP42/AP$7*100),"")</f>
        <v/>
      </c>
      <c r="AR42" s="17"/>
      <c r="AS42" s="61" t="str">
        <f t="shared" ref="AS42:AS44" si="1319">IF(AND((AR42&gt;0),(AR$7&gt;0)),(AR42/AR$7*100),"")</f>
        <v/>
      </c>
      <c r="AT42" s="17"/>
      <c r="AU42" s="61" t="str">
        <f t="shared" ref="AU42:AU44" si="1320">IF(AND((AT42&gt;0),(AT$7&gt;0)),(AT42/AT$7*100),"")</f>
        <v/>
      </c>
      <c r="AV42" s="17"/>
      <c r="AW42" s="61" t="str">
        <f t="shared" ref="AW42:AW44" si="1321">IF(AND((AV42&gt;0),(AV$7&gt;0)),(AV42/AV$7*100),"")</f>
        <v/>
      </c>
      <c r="AX42" s="17"/>
      <c r="AY42" s="61" t="str">
        <f t="shared" ref="AY42:AY44" si="1322">IF(AND((AX42&gt;0),(AX$7&gt;0)),(AX42/AX$7*100),"")</f>
        <v/>
      </c>
      <c r="AZ42" s="17"/>
      <c r="BA42" s="61" t="str">
        <f t="shared" ref="BA42:BA44" si="1323">IF(AND((AZ42&gt;0),(AZ$7&gt;0)),(AZ42/AZ$7*100),"")</f>
        <v/>
      </c>
      <c r="BB42" s="17"/>
      <c r="BC42" s="61" t="str">
        <f t="shared" ref="BC42:BC44" si="1324">IF(AND((BB42&gt;0),(BB$7&gt;0)),(BB42/BB$7*100),"")</f>
        <v/>
      </c>
      <c r="BD42" s="17"/>
      <c r="BE42" s="61" t="str">
        <f t="shared" ref="BE42:BE44" si="1325">IF(AND((BD42&gt;0),(BD$7&gt;0)),(BD42/BD$7*100),"")</f>
        <v/>
      </c>
      <c r="BF42" s="17"/>
      <c r="BG42" s="61" t="str">
        <f t="shared" ref="BG42:BG44" si="1326">IF(AND((BF42&gt;0),(BF$7&gt;0)),(BF42/BF$7*100),"")</f>
        <v/>
      </c>
      <c r="BH42" s="17"/>
      <c r="BI42" s="61" t="str">
        <f t="shared" ref="BI42:BI44" si="1327">IF(AND((BH42&gt;0),(BH$7&gt;0)),(BH42/BH$7*100),"")</f>
        <v/>
      </c>
      <c r="BJ42" s="17"/>
      <c r="BK42" s="61" t="str">
        <f t="shared" ref="BK42:BK44" si="1328">IF(AND((BJ42&gt;0),(BJ$7&gt;0)),(BJ42/BJ$7*100),"")</f>
        <v/>
      </c>
      <c r="BL42" s="17"/>
      <c r="BM42" s="61" t="str">
        <f t="shared" ref="BM42:BM44" si="1329">IF(AND((BL42&gt;0),(BL$7&gt;0)),(BL42/BL$7*100),"")</f>
        <v/>
      </c>
      <c r="BN42" s="17"/>
      <c r="BO42" s="61" t="str">
        <f t="shared" ref="BO42:BO44" si="1330">IF(AND((BN42&gt;0),(BN$7&gt;0)),(BN42/BN$7*100),"")</f>
        <v/>
      </c>
      <c r="BP42" s="17"/>
      <c r="BQ42" s="61" t="str">
        <f t="shared" ref="BQ42:BQ44" si="1331">IF(AND((BP42&gt;0),(BP$7&gt;0)),(BP42/BP$7*100),"")</f>
        <v/>
      </c>
      <c r="BR42" s="17"/>
      <c r="BS42" s="61" t="str">
        <f t="shared" ref="BS42:BS44" si="1332">IF(AND((BR42&gt;0),(BR$7&gt;0)),(BR42/BR$7*100),"")</f>
        <v/>
      </c>
      <c r="BT42" s="17"/>
      <c r="BU42" s="61" t="str">
        <f t="shared" ref="BU42:BU44" si="1333">IF(AND((BT42&gt;0),(BT$7&gt;0)),(BT42/BT$7*100),"")</f>
        <v/>
      </c>
      <c r="BV42" s="17"/>
      <c r="BW42" s="61" t="str">
        <f t="shared" ref="BW42:BW44" si="1334">IF(AND((BV42&gt;0),(BV$7&gt;0)),(BV42/BV$7*100),"")</f>
        <v/>
      </c>
      <c r="BX42" s="17"/>
      <c r="BY42" s="61" t="str">
        <f t="shared" ref="BY42:BY44" si="1335">IF(AND((BX42&gt;0),(BX$7&gt;0)),(BX42/BX$7*100),"")</f>
        <v/>
      </c>
      <c r="BZ42" s="17"/>
      <c r="CA42" s="61" t="str">
        <f t="shared" ref="CA42:CA44" si="1336">IF(AND((BZ42&gt;0),(BZ$7&gt;0)),(BZ42/BZ$7*100),"")</f>
        <v/>
      </c>
      <c r="CB42" s="17"/>
      <c r="CC42" s="61" t="str">
        <f t="shared" ref="CC42:CC44" si="1337">IF(AND((CB42&gt;0),(CB$7&gt;0)),(CB42/CB$7*100),"")</f>
        <v/>
      </c>
      <c r="CD42" s="17"/>
      <c r="CE42" s="61" t="str">
        <f t="shared" ref="CE42:CE44" si="1338">IF(AND((CD42&gt;0),(CD$7&gt;0)),(CD42/CD$7*100),"")</f>
        <v/>
      </c>
      <c r="CF42" s="17"/>
      <c r="CG42" s="61" t="str">
        <f t="shared" ref="CG42:CG44" si="1339">IF(AND((CF42&gt;0),(CF$7&gt;0)),(CF42/CF$7*100),"")</f>
        <v/>
      </c>
      <c r="CH42" s="17"/>
      <c r="CI42" s="61" t="str">
        <f t="shared" ref="CI42:CI44" si="1340">IF(AND((CH42&gt;0),(CH$7&gt;0)),(CH42/CH$7*100),"")</f>
        <v/>
      </c>
      <c r="CJ42" s="17"/>
      <c r="CK42" s="61" t="str">
        <f t="shared" ref="CK42:CK44" si="1341">IF(AND((CJ42&gt;0),(CJ$7&gt;0)),(CJ42/CJ$7*100),"")</f>
        <v/>
      </c>
      <c r="CL42" s="17"/>
      <c r="CM42" s="61" t="str">
        <f t="shared" ref="CM42:CM44" si="1342">IF(AND((CL42&gt;0),(CL$7&gt;0)),(CL42/CL$7*100),"")</f>
        <v/>
      </c>
      <c r="CN42" s="17"/>
      <c r="CO42" s="61" t="str">
        <f t="shared" ref="CO42:CO44" si="1343">IF(AND((CN42&gt;0),(CN$7&gt;0)),(CN42/CN$7*100),"")</f>
        <v/>
      </c>
      <c r="CP42" s="17"/>
      <c r="CQ42" s="61" t="str">
        <f t="shared" ref="CQ42:CQ44" si="1344">IF(AND((CP42&gt;0),(CP$7&gt;0)),(CP42/CP$7*100),"")</f>
        <v/>
      </c>
      <c r="CR42" s="17"/>
      <c r="CS42" s="61" t="str">
        <f t="shared" ref="CS42:CS44" si="1345">IF(AND((CR42&gt;0),(CR$7&gt;0)),(CR42/CR$7*100),"")</f>
        <v/>
      </c>
      <c r="CT42" s="17"/>
      <c r="CU42" s="61" t="str">
        <f t="shared" ref="CU42:CU44" si="1346">IF(AND((CT42&gt;0),(CT$7&gt;0)),(CT42/CT$7*100),"")</f>
        <v/>
      </c>
      <c r="CV42" s="17"/>
      <c r="CW42" s="61" t="str">
        <f t="shared" ref="CW42:CW44" si="1347">IF(AND((CV42&gt;0),(CV$7&gt;0)),(CV42/CV$7*100),"")</f>
        <v/>
      </c>
      <c r="CX42" s="17"/>
      <c r="CY42" s="61" t="str">
        <f t="shared" ref="CY42:CY44" si="1348">IF(AND((CX42&gt;0),(CX$7&gt;0)),(CX42/CX$7*100),"")</f>
        <v/>
      </c>
      <c r="CZ42" s="17"/>
      <c r="DA42" s="61" t="str">
        <f t="shared" ref="DA42:DA44" si="1349">IF(AND((CZ42&gt;0),(CZ$7&gt;0)),(CZ42/CZ$7*100),"")</f>
        <v/>
      </c>
      <c r="DB42" s="17"/>
      <c r="DC42" s="61" t="str">
        <f t="shared" ref="DC42:DC44" si="1350">IF(AND((DB42&gt;0),(DB$7&gt;0)),(DB42/DB$7*100),"")</f>
        <v/>
      </c>
      <c r="DD42" s="17"/>
      <c r="DE42" s="61" t="str">
        <f t="shared" ref="DE42:DE44" si="1351">IF(AND((DD42&gt;0),(DD$7&gt;0)),(DD42/DD$7*100),"")</f>
        <v/>
      </c>
      <c r="DF42" s="17"/>
      <c r="DG42" s="61" t="str">
        <f t="shared" ref="DG42:DG44" si="1352">IF(AND((DF42&gt;0),(DF$7&gt;0)),(DF42/DF$7*100),"")</f>
        <v/>
      </c>
      <c r="DH42" s="17"/>
      <c r="DI42" s="61" t="str">
        <f t="shared" ref="DI42:DI44" si="1353">IF(AND((DH42&gt;0),(DH$7&gt;0)),(DH42/DH$7*100),"")</f>
        <v/>
      </c>
      <c r="DJ42" s="17"/>
      <c r="DK42" s="61" t="str">
        <f t="shared" ref="DK42:DK44" si="1354">IF(AND((DJ42&gt;0),(DJ$7&gt;0)),(DJ42/DJ$7*100),"")</f>
        <v/>
      </c>
      <c r="DL42" s="17"/>
      <c r="DM42" s="61" t="str">
        <f t="shared" ref="DM42:DM44" si="1355">IF(AND((DL42&gt;0),(DL$7&gt;0)),(DL42/DL$7*100),"")</f>
        <v/>
      </c>
      <c r="DN42" s="17"/>
      <c r="DO42" s="61" t="str">
        <f t="shared" ref="DO42:DO44" si="1356">IF(AND((DN42&gt;0),(DN$7&gt;0)),(DN42/DN$7*100),"")</f>
        <v/>
      </c>
      <c r="DP42" s="17"/>
      <c r="DQ42" s="61" t="str">
        <f t="shared" ref="DQ42:DQ44" si="1357">IF(AND((DP42&gt;0),(DP$7&gt;0)),(DP42/DP$7*100),"")</f>
        <v/>
      </c>
      <c r="DR42" s="17"/>
      <c r="DS42" s="61" t="str">
        <f t="shared" ref="DS42:DS44" si="1358">IF(AND((DR42&gt;0),(DR$7&gt;0)),(DR42/DR$7*100),"")</f>
        <v/>
      </c>
      <c r="DT42" s="17"/>
      <c r="DU42" s="61" t="str">
        <f t="shared" ref="DU42:DU44" si="1359">IF(AND((DT42&gt;0),(DT$7&gt;0)),(DT42/DT$7*100),"")</f>
        <v/>
      </c>
      <c r="DV42" s="17"/>
      <c r="DW42" s="61" t="str">
        <f t="shared" ref="DW42:DW44" si="1360">IF(AND((DV42&gt;0),(DV$7&gt;0)),(DV42/DV$7*100),"")</f>
        <v/>
      </c>
      <c r="DX42" s="17"/>
      <c r="DY42" s="61" t="str">
        <f t="shared" ref="DY42:DY44" si="1361">IF(AND((DX42&gt;0),(DX$7&gt;0)),(DX42/DX$7*100),"")</f>
        <v/>
      </c>
      <c r="DZ42" s="17"/>
      <c r="EA42" s="61" t="str">
        <f t="shared" ref="EA42:EA44" si="1362">IF(AND((DZ42&gt;0),(DZ$7&gt;0)),(DZ42/DZ$7*100),"")</f>
        <v/>
      </c>
      <c r="EB42" s="17"/>
      <c r="EC42" s="61" t="str">
        <f t="shared" ref="EC42:EC44" si="1363">IF(AND((EB42&gt;0),(EB$7&gt;0)),(EB42/EB$7*100),"")</f>
        <v/>
      </c>
      <c r="ED42" s="17"/>
      <c r="EE42" s="61" t="str">
        <f t="shared" ref="EE42:EE44" si="1364">IF(AND((ED42&gt;0),(ED$7&gt;0)),(ED42/ED$7*100),"")</f>
        <v/>
      </c>
      <c r="EF42" s="17"/>
      <c r="EG42" s="61" t="str">
        <f t="shared" ref="EG42:EG44" si="1365">IF(AND((EF42&gt;0),(EF$7&gt;0)),(EF42/EF$7*100),"")</f>
        <v/>
      </c>
      <c r="EH42" s="17"/>
      <c r="EI42" s="61" t="str">
        <f t="shared" ref="EI42:EI44" si="1366">IF(AND((EH42&gt;0),(EH$7&gt;0)),(EH42/EH$7*100),"")</f>
        <v/>
      </c>
      <c r="EJ42" s="17"/>
      <c r="EK42" s="61" t="str">
        <f t="shared" ref="EK42:EK44" si="1367">IF(AND((EJ42&gt;0),(EJ$7&gt;0)),(EJ42/EJ$7*100),"")</f>
        <v/>
      </c>
      <c r="EL42" s="17"/>
      <c r="EM42" s="61" t="str">
        <f t="shared" ref="EM42:EM44" si="1368">IF(AND((EL42&gt;0),(EL$7&gt;0)),(EL42/EL$7*100),"")</f>
        <v/>
      </c>
      <c r="EN42" s="17"/>
      <c r="EO42" s="61" t="str">
        <f t="shared" ref="EO42:EO44" si="1369">IF(AND((EN42&gt;0),(EN$7&gt;0)),(EN42/EN$7*100),"")</f>
        <v/>
      </c>
      <c r="EP42" s="17"/>
      <c r="EQ42" s="61" t="str">
        <f t="shared" ref="EQ42:EQ44" si="1370">IF(AND((EP42&gt;0),(EP$7&gt;0)),(EP42/EP$7*100),"")</f>
        <v/>
      </c>
      <c r="ER42" s="17"/>
      <c r="ES42" s="61" t="str">
        <f t="shared" ref="ES42:ES44" si="1371">IF(AND((ER42&gt;0),(ER$7&gt;0)),(ER42/ER$7*100),"")</f>
        <v/>
      </c>
      <c r="ET42" s="17"/>
      <c r="EU42" s="61" t="str">
        <f t="shared" ref="EU42:EU44" si="1372">IF(AND((ET42&gt;0),(ET$7&gt;0)),(ET42/ET$7*100),"")</f>
        <v/>
      </c>
      <c r="EV42" s="17"/>
      <c r="EW42" s="61" t="str">
        <f t="shared" ref="EW42:EW44" si="1373">IF(AND((EV42&gt;0),(EV$7&gt;0)),(EV42/EV$7*100),"")</f>
        <v/>
      </c>
      <c r="EX42" s="17"/>
      <c r="EY42" s="61" t="str">
        <f t="shared" ref="EY42:EY44" si="1374">IF(AND((EX42&gt;0),(EX$7&gt;0)),(EX42/EX$7*100),"")</f>
        <v/>
      </c>
      <c r="EZ42" s="17"/>
      <c r="FA42" s="61" t="str">
        <f t="shared" ref="FA42:FA44" si="1375">IF(AND((EZ42&gt;0),(EZ$7&gt;0)),(EZ42/EZ$7*100),"")</f>
        <v/>
      </c>
      <c r="FB42" s="17"/>
      <c r="FC42" s="61" t="str">
        <f t="shared" ref="FC42:FC44" si="1376">IF(AND((FB42&gt;0),(FB$7&gt;0)),(FB42/FB$7*100),"")</f>
        <v/>
      </c>
      <c r="FD42" s="17"/>
      <c r="FE42" s="61" t="str">
        <f t="shared" ref="FE42:FE44" si="1377">IF(AND((FD42&gt;0),(FD$7&gt;0)),(FD42/FD$7*100),"")</f>
        <v/>
      </c>
      <c r="FF42" s="17"/>
      <c r="FG42" s="61" t="str">
        <f t="shared" ref="FG42:FG44" si="1378">IF(AND((FF42&gt;0),(FF$7&gt;0)),(FF42/FF$7*100),"")</f>
        <v/>
      </c>
      <c r="FH42" s="17"/>
      <c r="FI42" s="61" t="str">
        <f t="shared" ref="FI42:FI44" si="1379">IF(AND((FH42&gt;0),(FH$7&gt;0)),(FH42/FH$7*100),"")</f>
        <v/>
      </c>
      <c r="FJ42" s="17"/>
      <c r="FK42" s="61" t="str">
        <f t="shared" ref="FK42:FK44" si="1380">IF(AND((FJ42&gt;0),(FJ$7&gt;0)),(FJ42/FJ$7*100),"")</f>
        <v/>
      </c>
      <c r="FL42" s="17"/>
      <c r="FM42" s="61" t="str">
        <f t="shared" ref="FM42:FM44" si="1381">IF(AND((FL42&gt;0),(FL$7&gt;0)),(FL42/FL$7*100),"")</f>
        <v/>
      </c>
      <c r="FN42" s="17"/>
      <c r="FO42" s="61" t="str">
        <f t="shared" ref="FO42:FO44" si="1382">IF(AND((FN42&gt;0),(FN$7&gt;0)),(FN42/FN$7*100),"")</f>
        <v/>
      </c>
      <c r="FP42" s="17"/>
      <c r="FQ42" s="61" t="str">
        <f t="shared" ref="FQ42:FQ44" si="1383">IF(AND((FP42&gt;0),(FP$7&gt;0)),(FP42/FP$7*100),"")</f>
        <v/>
      </c>
      <c r="FR42" s="133"/>
      <c r="FS42" s="133"/>
      <c r="FT42" s="133"/>
      <c r="FU42" s="133"/>
      <c r="FV42" s="133"/>
      <c r="FW42" s="133"/>
      <c r="FX42" s="133"/>
      <c r="FY42" s="133"/>
      <c r="GA42" s="18" t="str">
        <f t="shared" si="56"/>
        <v xml:space="preserve">     Anterior primary branch</v>
      </c>
      <c r="GB42" s="11">
        <f t="shared" ref="GB42:GB49" si="1384">COUNT(B42,D42,F42,H42,J42,L42,N42,P42,R42,T42,V42,X42,Z42,AB42,AD42,AF42,AH42,AJ42,AL42,AN42,AP42,AR42,AT42,AV42,AX42,AZ42,BB42,BD42,BF42,BH42)</f>
        <v>14</v>
      </c>
      <c r="GC42" s="4">
        <f t="shared" ref="GC42:GC49" si="1385">IF(SUM(B42,D42,F42,H42,J42,L42,N42,P42,R42,T42,V42,X42,Z42,AB42,AD42,AF42,AH42,AJ42,AL42,AN42,AP42,AR42,AT42,AV42,AX42,AZ42,BB42,BD42,BF42,BH42)&gt;0,MIN(B42,D42,F42,H42,J42,L42,N42,P42,R42,T42,V42,X42,Z42,AB42,AD42,AF42,AH42,AJ42,AL42,AN42,AP42,AR42,AT42,AV42,AX42,AZ42,BB42,BD42,BF42,BH42),"")</f>
        <v>15</v>
      </c>
      <c r="GD42" s="40" t="str">
        <f t="shared" si="115"/>
        <v>–</v>
      </c>
      <c r="GE42" s="6">
        <f t="shared" ref="GE42:GE49" si="1386">IF(SUM(B42,D42,F42,H42,J42,L42,N42,P42,R42,T42,V42,X42,Z42,AB42,AD42,AF42,AH42,AJ42,AL42,AN42,AP42,AR42,AT42,AV42,AX42,AZ42,BB42,BD42,BF42,BH42)&gt;0,MAX(B42,D42,F42,H42,J42,L42,N42,P42,R42,T42,V42,X42,Z42,AB42,AD42,AF42,AH42,AJ42,AL42,AN42,AP42,AR42,AT42,AV42,AX42,AZ42,BB42,BD42,BF42,BH42),"")</f>
        <v>27.7</v>
      </c>
      <c r="GF42" s="51">
        <f t="shared" ref="GF42:GF49" si="1387">IF(SUM(C42,E42,G42,I42,K42,M42,O42,Q42,S42,U42,W42,Y42,AA42,AC42,AE42,AG42,AI42,AK42,AM42,AO42,AQ42,AS42,AU42,AW42,AY42,BA42,BC42,BE42,BG42,BI42)&gt;0,MIN(C42,E42,G42,I42,K42,M42,O42,Q42,S42,U42,W42,Y42,AA42,AC42,AE42,AG42,AI42,AK42,AM42,AO42,AQ42,AS42,AU42,AW42,AY42,BA42,BC42,BE42,BG42,BI42),"")</f>
        <v>44.234800838574422</v>
      </c>
      <c r="GG42" s="7" t="str">
        <f t="shared" si="116"/>
        <v>–</v>
      </c>
      <c r="GH42" s="52">
        <f t="shared" ref="GH42:GH49" si="1388">IF(SUM(C42,E42,G42,I42,K42,M42,O42,Q42,S42,U42,W42,Y42,AA42,AC42,AE42,AG42,AI42,AK42,AM42,AO42,AQ42,AS42,AU42,AW42,AY42,BA42,BC42,BE42,BG42,BI42)&gt;0,MAX(C42,E42,G42,I42,K42,M42,O42,Q42,S42,U42,W42,Y42,AA42,AC42,AE42,AG42,AI42,AK42,AM42,AO42,AQ42,AS42,AU42,AW42,AY42,BA42,BC42,BE42,BG42,BI42),"")</f>
        <v>62.328767123287676</v>
      </c>
      <c r="GI42" s="46">
        <f t="shared" ref="GI42:GJ44" si="1389">IF(SUM(B42,D42,F42,H42,J42,L42,N42,P42,R42,T42,V42,X42,Z42,AB42,AD42,AF42,AH42,AJ42,AL42,AN42,AP42,AR42,AT42,AV42,AX42,AZ42,BB42,BD42,BF42,BH42)&gt;0,AVERAGE(B42,D42,F42,H42,J42,L42,N42,P42,R42,T42,V42,X42,Z42,AB42,AD42,AF42,AH42,AJ42,AL42,AN42,AP42,AR42,AT42,AV42,AX42,AZ42,BB42,BD42,BF42,BH42),"?")</f>
        <v>23.742857142857144</v>
      </c>
      <c r="GJ42" s="8">
        <f t="shared" si="1389"/>
        <v>56.304773098042098</v>
      </c>
      <c r="GK42" s="5">
        <f t="shared" ref="GK42:GL44" si="1390">IF(COUNT(B42,D42,F42,H42,J42,L42,N42,P42,R42,T42,V42,X42,Z42,AB42,AD42,AF42,AH42,AJ42,AL42,AN42,AP42,AR42,AT42,AV42,AX42,AZ42,BB42,BD42,BF42,BH42)&gt;1,STDEV(B42,D42,F42,H42,J42,L42,N42,P42,R42,T42,V42,X42,Z42,AB42,AD42,AF42,AH42,AJ42,AL42,AN42,AP42,AR42,AT42,AV42,AX42,AZ42,BB42,BD42,BF42,BH42),"?")</f>
        <v>3.8074247880271161</v>
      </c>
      <c r="GL42" s="9">
        <f t="shared" si="1390"/>
        <v>5.2197948852344718</v>
      </c>
      <c r="GM42" s="5" t="str">
        <f t="shared" ref="GM42:GN44" si="1391">IF(COUNT(B42)&gt;0,B42,"?")</f>
        <v>?</v>
      </c>
      <c r="GN42" s="7" t="str">
        <f t="shared" si="1391"/>
        <v>?</v>
      </c>
    </row>
    <row r="43" spans="1:196" x14ac:dyDescent="0.2">
      <c r="A43" s="27" t="s">
        <v>29</v>
      </c>
      <c r="B43" s="108"/>
      <c r="C43" s="109" t="str">
        <f>IF(AND((B43&gt;0),(B$7&gt;0)),(B43/B$7*100),"")</f>
        <v/>
      </c>
      <c r="D43" s="17">
        <v>19.399999999999999</v>
      </c>
      <c r="E43" s="61">
        <f t="shared" si="1299"/>
        <v>41.900647948164142</v>
      </c>
      <c r="F43" s="17">
        <v>18</v>
      </c>
      <c r="G43" s="61">
        <f t="shared" si="1300"/>
        <v>41.284403669724767</v>
      </c>
      <c r="H43" s="17"/>
      <c r="I43" s="61" t="str">
        <f t="shared" si="1301"/>
        <v/>
      </c>
      <c r="J43" s="17"/>
      <c r="K43" s="61" t="str">
        <f t="shared" si="1302"/>
        <v/>
      </c>
      <c r="L43" s="17">
        <v>19.399999999999999</v>
      </c>
      <c r="M43" s="61">
        <f t="shared" si="1303"/>
        <v>41.72043010752688</v>
      </c>
      <c r="N43" s="17"/>
      <c r="O43" s="61" t="str">
        <f t="shared" si="1304"/>
        <v/>
      </c>
      <c r="P43" s="17"/>
      <c r="Q43" s="61" t="str">
        <f t="shared" si="1305"/>
        <v/>
      </c>
      <c r="R43" s="17">
        <v>18.5</v>
      </c>
      <c r="S43" s="61">
        <f t="shared" si="1306"/>
        <v>41.666666666666671</v>
      </c>
      <c r="T43" s="17"/>
      <c r="U43" s="61" t="str">
        <f t="shared" si="1307"/>
        <v/>
      </c>
      <c r="V43" s="17">
        <v>14.1</v>
      </c>
      <c r="W43" s="61">
        <f t="shared" si="1308"/>
        <v>33.732057416267949</v>
      </c>
      <c r="X43" s="17">
        <v>14.2</v>
      </c>
      <c r="Y43" s="61">
        <f t="shared" si="1309"/>
        <v>40.804597701149426</v>
      </c>
      <c r="Z43" s="17">
        <v>14.6</v>
      </c>
      <c r="AA43" s="61">
        <f t="shared" si="1310"/>
        <v>40.109890109890109</v>
      </c>
      <c r="AB43" s="17">
        <v>14.6</v>
      </c>
      <c r="AC43" s="61">
        <f t="shared" si="1311"/>
        <v>40.668523676880227</v>
      </c>
      <c r="AD43" s="17">
        <v>15.1</v>
      </c>
      <c r="AE43" s="61">
        <f t="shared" si="1312"/>
        <v>31.656184486373164</v>
      </c>
      <c r="AF43" s="17"/>
      <c r="AG43" s="61" t="str">
        <f t="shared" si="1313"/>
        <v/>
      </c>
      <c r="AH43" s="17"/>
      <c r="AI43" s="61" t="str">
        <f t="shared" si="1314"/>
        <v/>
      </c>
      <c r="AJ43" s="17"/>
      <c r="AK43" s="61" t="str">
        <f t="shared" si="1315"/>
        <v/>
      </c>
      <c r="AL43" s="17"/>
      <c r="AM43" s="61" t="str">
        <f t="shared" si="1316"/>
        <v/>
      </c>
      <c r="AN43" s="17"/>
      <c r="AO43" s="61" t="str">
        <f t="shared" si="1317"/>
        <v/>
      </c>
      <c r="AP43" s="17"/>
      <c r="AQ43" s="61" t="str">
        <f t="shared" si="1318"/>
        <v/>
      </c>
      <c r="AR43" s="17"/>
      <c r="AS43" s="61" t="str">
        <f t="shared" si="1319"/>
        <v/>
      </c>
      <c r="AT43" s="17"/>
      <c r="AU43" s="61" t="str">
        <f t="shared" si="1320"/>
        <v/>
      </c>
      <c r="AV43" s="17"/>
      <c r="AW43" s="61" t="str">
        <f t="shared" si="1321"/>
        <v/>
      </c>
      <c r="AX43" s="17"/>
      <c r="AY43" s="61" t="str">
        <f t="shared" si="1322"/>
        <v/>
      </c>
      <c r="AZ43" s="17"/>
      <c r="BA43" s="61" t="str">
        <f t="shared" si="1323"/>
        <v/>
      </c>
      <c r="BB43" s="17"/>
      <c r="BC43" s="61" t="str">
        <f t="shared" si="1324"/>
        <v/>
      </c>
      <c r="BD43" s="17"/>
      <c r="BE43" s="61" t="str">
        <f t="shared" si="1325"/>
        <v/>
      </c>
      <c r="BF43" s="17"/>
      <c r="BG43" s="61" t="str">
        <f t="shared" si="1326"/>
        <v/>
      </c>
      <c r="BH43" s="17"/>
      <c r="BI43" s="61" t="str">
        <f t="shared" si="1327"/>
        <v/>
      </c>
      <c r="BJ43" s="17"/>
      <c r="BK43" s="61" t="str">
        <f t="shared" si="1328"/>
        <v/>
      </c>
      <c r="BL43" s="17"/>
      <c r="BM43" s="61" t="str">
        <f t="shared" si="1329"/>
        <v/>
      </c>
      <c r="BN43" s="17"/>
      <c r="BO43" s="61" t="str">
        <f t="shared" si="1330"/>
        <v/>
      </c>
      <c r="BP43" s="17"/>
      <c r="BQ43" s="61" t="str">
        <f t="shared" si="1331"/>
        <v/>
      </c>
      <c r="BR43" s="17"/>
      <c r="BS43" s="61" t="str">
        <f t="shared" si="1332"/>
        <v/>
      </c>
      <c r="BT43" s="17"/>
      <c r="BU43" s="61" t="str">
        <f t="shared" si="1333"/>
        <v/>
      </c>
      <c r="BV43" s="17"/>
      <c r="BW43" s="61" t="str">
        <f t="shared" si="1334"/>
        <v/>
      </c>
      <c r="BX43" s="17"/>
      <c r="BY43" s="61" t="str">
        <f t="shared" si="1335"/>
        <v/>
      </c>
      <c r="BZ43" s="17"/>
      <c r="CA43" s="61" t="str">
        <f t="shared" si="1336"/>
        <v/>
      </c>
      <c r="CB43" s="17"/>
      <c r="CC43" s="61" t="str">
        <f t="shared" si="1337"/>
        <v/>
      </c>
      <c r="CD43" s="17"/>
      <c r="CE43" s="61" t="str">
        <f t="shared" si="1338"/>
        <v/>
      </c>
      <c r="CF43" s="17"/>
      <c r="CG43" s="61" t="str">
        <f t="shared" si="1339"/>
        <v/>
      </c>
      <c r="CH43" s="17"/>
      <c r="CI43" s="61" t="str">
        <f t="shared" si="1340"/>
        <v/>
      </c>
      <c r="CJ43" s="17"/>
      <c r="CK43" s="61" t="str">
        <f t="shared" si="1341"/>
        <v/>
      </c>
      <c r="CL43" s="17"/>
      <c r="CM43" s="61" t="str">
        <f t="shared" si="1342"/>
        <v/>
      </c>
      <c r="CN43" s="17"/>
      <c r="CO43" s="61" t="str">
        <f t="shared" si="1343"/>
        <v/>
      </c>
      <c r="CP43" s="17"/>
      <c r="CQ43" s="61" t="str">
        <f t="shared" si="1344"/>
        <v/>
      </c>
      <c r="CR43" s="17"/>
      <c r="CS43" s="61" t="str">
        <f t="shared" si="1345"/>
        <v/>
      </c>
      <c r="CT43" s="17"/>
      <c r="CU43" s="61" t="str">
        <f t="shared" si="1346"/>
        <v/>
      </c>
      <c r="CV43" s="17"/>
      <c r="CW43" s="61" t="str">
        <f t="shared" si="1347"/>
        <v/>
      </c>
      <c r="CX43" s="17"/>
      <c r="CY43" s="61" t="str">
        <f t="shared" si="1348"/>
        <v/>
      </c>
      <c r="CZ43" s="17"/>
      <c r="DA43" s="61" t="str">
        <f t="shared" si="1349"/>
        <v/>
      </c>
      <c r="DB43" s="17"/>
      <c r="DC43" s="61" t="str">
        <f t="shared" si="1350"/>
        <v/>
      </c>
      <c r="DD43" s="17"/>
      <c r="DE43" s="61" t="str">
        <f t="shared" si="1351"/>
        <v/>
      </c>
      <c r="DF43" s="17"/>
      <c r="DG43" s="61" t="str">
        <f t="shared" si="1352"/>
        <v/>
      </c>
      <c r="DH43" s="17"/>
      <c r="DI43" s="61" t="str">
        <f t="shared" si="1353"/>
        <v/>
      </c>
      <c r="DJ43" s="17"/>
      <c r="DK43" s="61" t="str">
        <f t="shared" si="1354"/>
        <v/>
      </c>
      <c r="DL43" s="17"/>
      <c r="DM43" s="61" t="str">
        <f t="shared" si="1355"/>
        <v/>
      </c>
      <c r="DN43" s="17"/>
      <c r="DO43" s="61" t="str">
        <f t="shared" si="1356"/>
        <v/>
      </c>
      <c r="DP43" s="17"/>
      <c r="DQ43" s="61" t="str">
        <f t="shared" si="1357"/>
        <v/>
      </c>
      <c r="DR43" s="17"/>
      <c r="DS43" s="61" t="str">
        <f t="shared" si="1358"/>
        <v/>
      </c>
      <c r="DT43" s="17"/>
      <c r="DU43" s="61" t="str">
        <f t="shared" si="1359"/>
        <v/>
      </c>
      <c r="DV43" s="17"/>
      <c r="DW43" s="61" t="str">
        <f t="shared" si="1360"/>
        <v/>
      </c>
      <c r="DX43" s="17"/>
      <c r="DY43" s="61" t="str">
        <f t="shared" si="1361"/>
        <v/>
      </c>
      <c r="DZ43" s="17"/>
      <c r="EA43" s="61" t="str">
        <f t="shared" si="1362"/>
        <v/>
      </c>
      <c r="EB43" s="17"/>
      <c r="EC43" s="61" t="str">
        <f t="shared" si="1363"/>
        <v/>
      </c>
      <c r="ED43" s="17"/>
      <c r="EE43" s="61" t="str">
        <f t="shared" si="1364"/>
        <v/>
      </c>
      <c r="EF43" s="17"/>
      <c r="EG43" s="61" t="str">
        <f t="shared" si="1365"/>
        <v/>
      </c>
      <c r="EH43" s="17"/>
      <c r="EI43" s="61" t="str">
        <f t="shared" si="1366"/>
        <v/>
      </c>
      <c r="EJ43" s="17"/>
      <c r="EK43" s="61" t="str">
        <f t="shared" si="1367"/>
        <v/>
      </c>
      <c r="EL43" s="17"/>
      <c r="EM43" s="61" t="str">
        <f t="shared" si="1368"/>
        <v/>
      </c>
      <c r="EN43" s="17"/>
      <c r="EO43" s="61" t="str">
        <f t="shared" si="1369"/>
        <v/>
      </c>
      <c r="EP43" s="17"/>
      <c r="EQ43" s="61" t="str">
        <f t="shared" si="1370"/>
        <v/>
      </c>
      <c r="ER43" s="17"/>
      <c r="ES43" s="61" t="str">
        <f t="shared" si="1371"/>
        <v/>
      </c>
      <c r="ET43" s="17"/>
      <c r="EU43" s="61" t="str">
        <f t="shared" si="1372"/>
        <v/>
      </c>
      <c r="EV43" s="17"/>
      <c r="EW43" s="61" t="str">
        <f t="shared" si="1373"/>
        <v/>
      </c>
      <c r="EX43" s="17"/>
      <c r="EY43" s="61" t="str">
        <f t="shared" si="1374"/>
        <v/>
      </c>
      <c r="EZ43" s="17"/>
      <c r="FA43" s="61" t="str">
        <f t="shared" si="1375"/>
        <v/>
      </c>
      <c r="FB43" s="17"/>
      <c r="FC43" s="61" t="str">
        <f t="shared" si="1376"/>
        <v/>
      </c>
      <c r="FD43" s="17"/>
      <c r="FE43" s="61" t="str">
        <f t="shared" si="1377"/>
        <v/>
      </c>
      <c r="FF43" s="17"/>
      <c r="FG43" s="61" t="str">
        <f t="shared" si="1378"/>
        <v/>
      </c>
      <c r="FH43" s="17"/>
      <c r="FI43" s="61" t="str">
        <f t="shared" si="1379"/>
        <v/>
      </c>
      <c r="FJ43" s="17"/>
      <c r="FK43" s="61" t="str">
        <f t="shared" si="1380"/>
        <v/>
      </c>
      <c r="FL43" s="17"/>
      <c r="FM43" s="61" t="str">
        <f t="shared" si="1381"/>
        <v/>
      </c>
      <c r="FN43" s="17"/>
      <c r="FO43" s="61" t="str">
        <f t="shared" si="1382"/>
        <v/>
      </c>
      <c r="FP43" s="17"/>
      <c r="FQ43" s="61" t="str">
        <f t="shared" si="1383"/>
        <v/>
      </c>
      <c r="FR43" s="133"/>
      <c r="FS43" s="133"/>
      <c r="FT43" s="133"/>
      <c r="FU43" s="133"/>
      <c r="FV43" s="133"/>
      <c r="FW43" s="133"/>
      <c r="FX43" s="133"/>
      <c r="FY43" s="133"/>
      <c r="GA43" s="18" t="str">
        <f t="shared" si="56"/>
        <v xml:space="preserve">     Anterior base + secondary branch</v>
      </c>
      <c r="GB43" s="11">
        <f t="shared" si="1384"/>
        <v>9</v>
      </c>
      <c r="GC43" s="4">
        <f t="shared" si="1385"/>
        <v>14.1</v>
      </c>
      <c r="GD43" s="40" t="str">
        <f t="shared" si="115"/>
        <v>–</v>
      </c>
      <c r="GE43" s="6">
        <f t="shared" si="1386"/>
        <v>19.399999999999999</v>
      </c>
      <c r="GF43" s="51">
        <f t="shared" si="1387"/>
        <v>31.656184486373164</v>
      </c>
      <c r="GG43" s="7" t="str">
        <f t="shared" si="116"/>
        <v>–</v>
      </c>
      <c r="GH43" s="52">
        <f t="shared" si="1388"/>
        <v>41.900647948164142</v>
      </c>
      <c r="GI43" s="46">
        <f t="shared" si="1389"/>
        <v>16.43333333333333</v>
      </c>
      <c r="GJ43" s="8">
        <f t="shared" si="1389"/>
        <v>39.282600198071478</v>
      </c>
      <c r="GK43" s="5">
        <f t="shared" si="1390"/>
        <v>2.325403190846715</v>
      </c>
      <c r="GL43" s="9">
        <f t="shared" si="1390"/>
        <v>3.8141281674512393</v>
      </c>
      <c r="GM43" s="5" t="str">
        <f t="shared" si="1391"/>
        <v>?</v>
      </c>
      <c r="GN43" s="7" t="str">
        <f t="shared" si="1391"/>
        <v>?</v>
      </c>
    </row>
    <row r="44" spans="1:196" x14ac:dyDescent="0.2">
      <c r="A44" s="27" t="s">
        <v>30</v>
      </c>
      <c r="B44" s="108"/>
      <c r="C44" s="109" t="str">
        <f>IF(AND((B44&gt;0),(B$7&gt;0)),(B44/B$7*100),"")</f>
        <v/>
      </c>
      <c r="D44" s="17">
        <v>10.199999999999999</v>
      </c>
      <c r="E44" s="61">
        <f t="shared" si="1299"/>
        <v>22.030237580993521</v>
      </c>
      <c r="F44" s="17">
        <v>8.3000000000000007</v>
      </c>
      <c r="G44" s="61">
        <f t="shared" si="1300"/>
        <v>19.036697247706421</v>
      </c>
      <c r="H44" s="17"/>
      <c r="I44" s="61" t="str">
        <f t="shared" si="1301"/>
        <v/>
      </c>
      <c r="J44" s="17">
        <v>10</v>
      </c>
      <c r="K44" s="61">
        <f t="shared" si="1302"/>
        <v>19.723865877712029</v>
      </c>
      <c r="L44" s="17">
        <v>10.4</v>
      </c>
      <c r="M44" s="61">
        <f t="shared" si="1303"/>
        <v>22.365591397849464</v>
      </c>
      <c r="N44" s="17">
        <v>10</v>
      </c>
      <c r="O44" s="61">
        <f t="shared" si="1304"/>
        <v>22.831050228310502</v>
      </c>
      <c r="P44" s="17"/>
      <c r="Q44" s="61" t="str">
        <f t="shared" si="1305"/>
        <v/>
      </c>
      <c r="R44" s="17"/>
      <c r="S44" s="61" t="str">
        <f t="shared" si="1306"/>
        <v/>
      </c>
      <c r="T44" s="17"/>
      <c r="U44" s="61" t="str">
        <f t="shared" si="1307"/>
        <v/>
      </c>
      <c r="V44" s="17"/>
      <c r="W44" s="61" t="str">
        <f t="shared" si="1308"/>
        <v/>
      </c>
      <c r="X44" s="17"/>
      <c r="Y44" s="61" t="str">
        <f t="shared" si="1309"/>
        <v/>
      </c>
      <c r="Z44" s="17">
        <v>6.3</v>
      </c>
      <c r="AA44" s="61">
        <f t="shared" si="1310"/>
        <v>17.307692307692307</v>
      </c>
      <c r="AB44" s="17">
        <v>6.1</v>
      </c>
      <c r="AC44" s="61">
        <f t="shared" si="1311"/>
        <v>16.991643454038996</v>
      </c>
      <c r="AD44" s="17">
        <v>6.5</v>
      </c>
      <c r="AE44" s="61">
        <f t="shared" si="1312"/>
        <v>13.626834381551362</v>
      </c>
      <c r="AF44" s="17"/>
      <c r="AG44" s="61" t="str">
        <f t="shared" si="1313"/>
        <v/>
      </c>
      <c r="AH44" s="17"/>
      <c r="AI44" s="61" t="str">
        <f t="shared" si="1314"/>
        <v/>
      </c>
      <c r="AJ44" s="17"/>
      <c r="AK44" s="61" t="str">
        <f t="shared" si="1315"/>
        <v/>
      </c>
      <c r="AL44" s="17"/>
      <c r="AM44" s="61" t="str">
        <f t="shared" si="1316"/>
        <v/>
      </c>
      <c r="AN44" s="17"/>
      <c r="AO44" s="61" t="str">
        <f t="shared" si="1317"/>
        <v/>
      </c>
      <c r="AP44" s="17"/>
      <c r="AQ44" s="61" t="str">
        <f t="shared" si="1318"/>
        <v/>
      </c>
      <c r="AR44" s="17"/>
      <c r="AS44" s="61" t="str">
        <f t="shared" si="1319"/>
        <v/>
      </c>
      <c r="AT44" s="17"/>
      <c r="AU44" s="61" t="str">
        <f t="shared" si="1320"/>
        <v/>
      </c>
      <c r="AV44" s="17"/>
      <c r="AW44" s="61" t="str">
        <f t="shared" si="1321"/>
        <v/>
      </c>
      <c r="AX44" s="17"/>
      <c r="AY44" s="61" t="str">
        <f t="shared" si="1322"/>
        <v/>
      </c>
      <c r="AZ44" s="17"/>
      <c r="BA44" s="61" t="str">
        <f t="shared" si="1323"/>
        <v/>
      </c>
      <c r="BB44" s="17"/>
      <c r="BC44" s="61" t="str">
        <f t="shared" si="1324"/>
        <v/>
      </c>
      <c r="BD44" s="17"/>
      <c r="BE44" s="61" t="str">
        <f t="shared" si="1325"/>
        <v/>
      </c>
      <c r="BF44" s="17"/>
      <c r="BG44" s="61" t="str">
        <f t="shared" si="1326"/>
        <v/>
      </c>
      <c r="BH44" s="17"/>
      <c r="BI44" s="61" t="str">
        <f t="shared" si="1327"/>
        <v/>
      </c>
      <c r="BJ44" s="17"/>
      <c r="BK44" s="61" t="str">
        <f t="shared" si="1328"/>
        <v/>
      </c>
      <c r="BL44" s="17"/>
      <c r="BM44" s="61" t="str">
        <f t="shared" si="1329"/>
        <v/>
      </c>
      <c r="BN44" s="17"/>
      <c r="BO44" s="61" t="str">
        <f t="shared" si="1330"/>
        <v/>
      </c>
      <c r="BP44" s="17"/>
      <c r="BQ44" s="61" t="str">
        <f t="shared" si="1331"/>
        <v/>
      </c>
      <c r="BR44" s="17"/>
      <c r="BS44" s="61" t="str">
        <f t="shared" si="1332"/>
        <v/>
      </c>
      <c r="BT44" s="17"/>
      <c r="BU44" s="61" t="str">
        <f t="shared" si="1333"/>
        <v/>
      </c>
      <c r="BV44" s="17"/>
      <c r="BW44" s="61" t="str">
        <f t="shared" si="1334"/>
        <v/>
      </c>
      <c r="BX44" s="17"/>
      <c r="BY44" s="61" t="str">
        <f t="shared" si="1335"/>
        <v/>
      </c>
      <c r="BZ44" s="17"/>
      <c r="CA44" s="61" t="str">
        <f t="shared" si="1336"/>
        <v/>
      </c>
      <c r="CB44" s="17"/>
      <c r="CC44" s="61" t="str">
        <f t="shared" si="1337"/>
        <v/>
      </c>
      <c r="CD44" s="17"/>
      <c r="CE44" s="61" t="str">
        <f t="shared" si="1338"/>
        <v/>
      </c>
      <c r="CF44" s="17"/>
      <c r="CG44" s="61" t="str">
        <f t="shared" si="1339"/>
        <v/>
      </c>
      <c r="CH44" s="17"/>
      <c r="CI44" s="61" t="str">
        <f t="shared" si="1340"/>
        <v/>
      </c>
      <c r="CJ44" s="17"/>
      <c r="CK44" s="61" t="str">
        <f t="shared" si="1341"/>
        <v/>
      </c>
      <c r="CL44" s="17"/>
      <c r="CM44" s="61" t="str">
        <f t="shared" si="1342"/>
        <v/>
      </c>
      <c r="CN44" s="17"/>
      <c r="CO44" s="61" t="str">
        <f t="shared" si="1343"/>
        <v/>
      </c>
      <c r="CP44" s="17"/>
      <c r="CQ44" s="61" t="str">
        <f t="shared" si="1344"/>
        <v/>
      </c>
      <c r="CR44" s="17"/>
      <c r="CS44" s="61" t="str">
        <f t="shared" si="1345"/>
        <v/>
      </c>
      <c r="CT44" s="17"/>
      <c r="CU44" s="61" t="str">
        <f t="shared" si="1346"/>
        <v/>
      </c>
      <c r="CV44" s="17"/>
      <c r="CW44" s="61" t="str">
        <f t="shared" si="1347"/>
        <v/>
      </c>
      <c r="CX44" s="17"/>
      <c r="CY44" s="61" t="str">
        <f t="shared" si="1348"/>
        <v/>
      </c>
      <c r="CZ44" s="17"/>
      <c r="DA44" s="61" t="str">
        <f t="shared" si="1349"/>
        <v/>
      </c>
      <c r="DB44" s="17"/>
      <c r="DC44" s="61" t="str">
        <f t="shared" si="1350"/>
        <v/>
      </c>
      <c r="DD44" s="17"/>
      <c r="DE44" s="61" t="str">
        <f t="shared" si="1351"/>
        <v/>
      </c>
      <c r="DF44" s="17"/>
      <c r="DG44" s="61" t="str">
        <f t="shared" si="1352"/>
        <v/>
      </c>
      <c r="DH44" s="17"/>
      <c r="DI44" s="61" t="str">
        <f t="shared" si="1353"/>
        <v/>
      </c>
      <c r="DJ44" s="17"/>
      <c r="DK44" s="61" t="str">
        <f t="shared" si="1354"/>
        <v/>
      </c>
      <c r="DL44" s="17"/>
      <c r="DM44" s="61" t="str">
        <f t="shared" si="1355"/>
        <v/>
      </c>
      <c r="DN44" s="17"/>
      <c r="DO44" s="61" t="str">
        <f t="shared" si="1356"/>
        <v/>
      </c>
      <c r="DP44" s="17"/>
      <c r="DQ44" s="61" t="str">
        <f t="shared" si="1357"/>
        <v/>
      </c>
      <c r="DR44" s="17"/>
      <c r="DS44" s="61" t="str">
        <f t="shared" si="1358"/>
        <v/>
      </c>
      <c r="DT44" s="17"/>
      <c r="DU44" s="61" t="str">
        <f t="shared" si="1359"/>
        <v/>
      </c>
      <c r="DV44" s="17"/>
      <c r="DW44" s="61" t="str">
        <f t="shared" si="1360"/>
        <v/>
      </c>
      <c r="DX44" s="17"/>
      <c r="DY44" s="61" t="str">
        <f t="shared" si="1361"/>
        <v/>
      </c>
      <c r="DZ44" s="17"/>
      <c r="EA44" s="61" t="str">
        <f t="shared" si="1362"/>
        <v/>
      </c>
      <c r="EB44" s="17"/>
      <c r="EC44" s="61" t="str">
        <f t="shared" si="1363"/>
        <v/>
      </c>
      <c r="ED44" s="17"/>
      <c r="EE44" s="61" t="str">
        <f t="shared" si="1364"/>
        <v/>
      </c>
      <c r="EF44" s="17"/>
      <c r="EG44" s="61" t="str">
        <f t="shared" si="1365"/>
        <v/>
      </c>
      <c r="EH44" s="17"/>
      <c r="EI44" s="61" t="str">
        <f t="shared" si="1366"/>
        <v/>
      </c>
      <c r="EJ44" s="17"/>
      <c r="EK44" s="61" t="str">
        <f t="shared" si="1367"/>
        <v/>
      </c>
      <c r="EL44" s="17"/>
      <c r="EM44" s="61" t="str">
        <f t="shared" si="1368"/>
        <v/>
      </c>
      <c r="EN44" s="17"/>
      <c r="EO44" s="61" t="str">
        <f t="shared" si="1369"/>
        <v/>
      </c>
      <c r="EP44" s="17"/>
      <c r="EQ44" s="61" t="str">
        <f t="shared" si="1370"/>
        <v/>
      </c>
      <c r="ER44" s="17"/>
      <c r="ES44" s="61" t="str">
        <f t="shared" si="1371"/>
        <v/>
      </c>
      <c r="ET44" s="17"/>
      <c r="EU44" s="61" t="str">
        <f t="shared" si="1372"/>
        <v/>
      </c>
      <c r="EV44" s="17"/>
      <c r="EW44" s="61" t="str">
        <f t="shared" si="1373"/>
        <v/>
      </c>
      <c r="EX44" s="17"/>
      <c r="EY44" s="61" t="str">
        <f t="shared" si="1374"/>
        <v/>
      </c>
      <c r="EZ44" s="17"/>
      <c r="FA44" s="61" t="str">
        <f t="shared" si="1375"/>
        <v/>
      </c>
      <c r="FB44" s="17"/>
      <c r="FC44" s="61" t="str">
        <f t="shared" si="1376"/>
        <v/>
      </c>
      <c r="FD44" s="17"/>
      <c r="FE44" s="61" t="str">
        <f t="shared" si="1377"/>
        <v/>
      </c>
      <c r="FF44" s="17"/>
      <c r="FG44" s="61" t="str">
        <f t="shared" si="1378"/>
        <v/>
      </c>
      <c r="FH44" s="17"/>
      <c r="FI44" s="61" t="str">
        <f t="shared" si="1379"/>
        <v/>
      </c>
      <c r="FJ44" s="17"/>
      <c r="FK44" s="61" t="str">
        <f t="shared" si="1380"/>
        <v/>
      </c>
      <c r="FL44" s="17"/>
      <c r="FM44" s="61" t="str">
        <f t="shared" si="1381"/>
        <v/>
      </c>
      <c r="FN44" s="17"/>
      <c r="FO44" s="61" t="str">
        <f t="shared" si="1382"/>
        <v/>
      </c>
      <c r="FP44" s="17"/>
      <c r="FQ44" s="61" t="str">
        <f t="shared" si="1383"/>
        <v/>
      </c>
      <c r="FR44" s="133"/>
      <c r="FS44" s="133"/>
      <c r="FT44" s="133"/>
      <c r="FU44" s="133"/>
      <c r="FV44" s="133"/>
      <c r="FW44" s="133"/>
      <c r="FX44" s="133"/>
      <c r="FY44" s="133"/>
      <c r="GA44" s="18" t="str">
        <f t="shared" si="56"/>
        <v xml:space="preserve">     Anterior spur</v>
      </c>
      <c r="GB44" s="11">
        <f t="shared" si="1384"/>
        <v>8</v>
      </c>
      <c r="GC44" s="4">
        <f t="shared" si="1385"/>
        <v>6.1</v>
      </c>
      <c r="GD44" s="40" t="str">
        <f t="shared" si="115"/>
        <v>–</v>
      </c>
      <c r="GE44" s="6">
        <f t="shared" si="1386"/>
        <v>10.4</v>
      </c>
      <c r="GF44" s="51">
        <f t="shared" si="1387"/>
        <v>13.626834381551362</v>
      </c>
      <c r="GG44" s="7" t="str">
        <f t="shared" si="116"/>
        <v>–</v>
      </c>
      <c r="GH44" s="52">
        <f t="shared" si="1388"/>
        <v>22.831050228310502</v>
      </c>
      <c r="GI44" s="46">
        <f t="shared" si="1389"/>
        <v>8.4749999999999996</v>
      </c>
      <c r="GJ44" s="8">
        <f t="shared" si="1389"/>
        <v>19.239201559481828</v>
      </c>
      <c r="GK44" s="5">
        <f t="shared" si="1390"/>
        <v>1.9136726097070189</v>
      </c>
      <c r="GL44" s="9">
        <f t="shared" si="1390"/>
        <v>3.1852873971981377</v>
      </c>
      <c r="GM44" s="5" t="str">
        <f t="shared" si="1391"/>
        <v>?</v>
      </c>
      <c r="GN44" s="7" t="str">
        <f t="shared" si="1391"/>
        <v>?</v>
      </c>
    </row>
    <row r="45" spans="1:196" x14ac:dyDescent="0.2">
      <c r="A45" s="27" t="s">
        <v>78</v>
      </c>
      <c r="B45" s="110" t="str">
        <f>IF(AND((B43&gt;0),(B42&gt;0)),(B43/B42),"")</f>
        <v/>
      </c>
      <c r="C45" s="109" t="s">
        <v>5</v>
      </c>
      <c r="D45" s="71">
        <f t="shared" ref="D45" si="1392">IF(AND((D43&gt;0),(D42&gt;0)),(D43/D42),"")</f>
        <v>0.70036101083032487</v>
      </c>
      <c r="E45" s="61" t="s">
        <v>5</v>
      </c>
      <c r="F45" s="71">
        <f t="shared" ref="F45" si="1393">IF(AND((F43&gt;0),(F42&gt;0)),(F43/F42),"")</f>
        <v>0.67924528301886788</v>
      </c>
      <c r="G45" s="61" t="s">
        <v>5</v>
      </c>
      <c r="H45" s="71" t="str">
        <f t="shared" ref="H45" si="1394">IF(AND((H43&gt;0),(H42&gt;0)),(H43/H42),"")</f>
        <v/>
      </c>
      <c r="I45" s="61" t="s">
        <v>5</v>
      </c>
      <c r="J45" s="71" t="str">
        <f t="shared" ref="J45" si="1395">IF(AND((J43&gt;0),(J42&gt;0)),(J43/J42),"")</f>
        <v/>
      </c>
      <c r="K45" s="61" t="s">
        <v>5</v>
      </c>
      <c r="L45" s="71">
        <f t="shared" ref="L45" si="1396">IF(AND((L43&gt;0),(L42&gt;0)),(L43/L42),"")</f>
        <v>0.72388059701492535</v>
      </c>
      <c r="M45" s="61" t="s">
        <v>5</v>
      </c>
      <c r="N45" s="71" t="str">
        <f t="shared" ref="N45" si="1397">IF(AND((N43&gt;0),(N42&gt;0)),(N43/N42),"")</f>
        <v/>
      </c>
      <c r="O45" s="61" t="s">
        <v>5</v>
      </c>
      <c r="P45" s="71" t="str">
        <f t="shared" ref="P45" si="1398">IF(AND((P43&gt;0),(P42&gt;0)),(P43/P42),"")</f>
        <v/>
      </c>
      <c r="Q45" s="61" t="s">
        <v>5</v>
      </c>
      <c r="R45" s="71">
        <f t="shared" ref="R45" si="1399">IF(AND((R43&gt;0),(R42&gt;0)),(R43/R42),"")</f>
        <v>0.7142857142857143</v>
      </c>
      <c r="S45" s="61" t="s">
        <v>5</v>
      </c>
      <c r="T45" s="71" t="str">
        <f t="shared" ref="T45" si="1400">IF(AND((T43&gt;0),(T42&gt;0)),(T43/T42),"")</f>
        <v/>
      </c>
      <c r="U45" s="61" t="s">
        <v>5</v>
      </c>
      <c r="V45" s="71">
        <f t="shared" ref="V45" si="1401">IF(AND((V43&gt;0),(V42&gt;0)),(V43/V42),"")</f>
        <v>0.65581395348837213</v>
      </c>
      <c r="W45" s="61" t="s">
        <v>5</v>
      </c>
      <c r="X45" s="71">
        <f t="shared" ref="X45" si="1402">IF(AND((X43&gt;0),(X42&gt;0)),(X43/X42),"")</f>
        <v>0.6995073891625615</v>
      </c>
      <c r="Y45" s="61" t="s">
        <v>5</v>
      </c>
      <c r="Z45" s="71">
        <f t="shared" ref="Z45" si="1403">IF(AND((Z43&gt;0),(Z42&gt;0)),(Z43/Z42),"")</f>
        <v>0.70531400966183577</v>
      </c>
      <c r="AA45" s="61" t="s">
        <v>5</v>
      </c>
      <c r="AB45" s="71">
        <f t="shared" ref="AB45" si="1404">IF(AND((AB43&gt;0),(AB42&gt;0)),(AB43/AB42),"")</f>
        <v>0.69856459330143539</v>
      </c>
      <c r="AC45" s="61" t="s">
        <v>5</v>
      </c>
      <c r="AD45" s="71">
        <f t="shared" ref="AD45" si="1405">IF(AND((AD43&gt;0),(AD42&gt;0)),(AD43/AD42),"")</f>
        <v>0.71563981042654023</v>
      </c>
      <c r="AE45" s="61" t="s">
        <v>5</v>
      </c>
      <c r="AF45" s="71" t="str">
        <f>IF(AND((AF43&gt;0),(AF42&gt;0)),(AF43/AF42),"")</f>
        <v/>
      </c>
      <c r="AG45" s="61" t="s">
        <v>5</v>
      </c>
      <c r="AH45" s="71" t="str">
        <f t="shared" ref="AH45" si="1406">IF(AND((AH43&gt;0),(AH42&gt;0)),(AH43/AH42),"")</f>
        <v/>
      </c>
      <c r="AI45" s="61" t="s">
        <v>5</v>
      </c>
      <c r="AJ45" s="71" t="str">
        <f t="shared" ref="AJ45" si="1407">IF(AND((AJ43&gt;0),(AJ42&gt;0)),(AJ43/AJ42),"")</f>
        <v/>
      </c>
      <c r="AK45" s="61" t="s">
        <v>5</v>
      </c>
      <c r="AL45" s="71" t="str">
        <f t="shared" ref="AL45" si="1408">IF(AND((AL43&gt;0),(AL42&gt;0)),(AL43/AL42),"")</f>
        <v/>
      </c>
      <c r="AM45" s="61" t="s">
        <v>5</v>
      </c>
      <c r="AN45" s="71" t="str">
        <f t="shared" ref="AN45" si="1409">IF(AND((AN43&gt;0),(AN42&gt;0)),(AN43/AN42),"")</f>
        <v/>
      </c>
      <c r="AO45" s="61" t="s">
        <v>5</v>
      </c>
      <c r="AP45" s="71" t="str">
        <f t="shared" ref="AP45" si="1410">IF(AND((AP43&gt;0),(AP42&gt;0)),(AP43/AP42),"")</f>
        <v/>
      </c>
      <c r="AQ45" s="61" t="s">
        <v>5</v>
      </c>
      <c r="AR45" s="71" t="str">
        <f t="shared" ref="AR45" si="1411">IF(AND((AR43&gt;0),(AR42&gt;0)),(AR43/AR42),"")</f>
        <v/>
      </c>
      <c r="AS45" s="61" t="s">
        <v>5</v>
      </c>
      <c r="AT45" s="71" t="str">
        <f t="shared" ref="AT45" si="1412">IF(AND((AT43&gt;0),(AT42&gt;0)),(AT43/AT42),"")</f>
        <v/>
      </c>
      <c r="AU45" s="61" t="s">
        <v>5</v>
      </c>
      <c r="AV45" s="71" t="str">
        <f t="shared" ref="AV45" si="1413">IF(AND((AV43&gt;0),(AV42&gt;0)),(AV43/AV42),"")</f>
        <v/>
      </c>
      <c r="AW45" s="61" t="s">
        <v>5</v>
      </c>
      <c r="AX45" s="71" t="str">
        <f t="shared" ref="AX45" si="1414">IF(AND((AX43&gt;0),(AX42&gt;0)),(AX43/AX42),"")</f>
        <v/>
      </c>
      <c r="AY45" s="61" t="s">
        <v>5</v>
      </c>
      <c r="AZ45" s="71" t="str">
        <f t="shared" ref="AZ45" si="1415">IF(AND((AZ43&gt;0),(AZ42&gt;0)),(AZ43/AZ42),"")</f>
        <v/>
      </c>
      <c r="BA45" s="61" t="s">
        <v>5</v>
      </c>
      <c r="BB45" s="71" t="str">
        <f t="shared" ref="BB45" si="1416">IF(AND((BB43&gt;0),(BB42&gt;0)),(BB43/BB42),"")</f>
        <v/>
      </c>
      <c r="BC45" s="61" t="s">
        <v>5</v>
      </c>
      <c r="BD45" s="71" t="str">
        <f t="shared" ref="BD45" si="1417">IF(AND((BD43&gt;0),(BD42&gt;0)),(BD43/BD42),"")</f>
        <v/>
      </c>
      <c r="BE45" s="61" t="s">
        <v>5</v>
      </c>
      <c r="BF45" s="71" t="str">
        <f t="shared" ref="BF45" si="1418">IF(AND((BF43&gt;0),(BF42&gt;0)),(BF43/BF42),"")</f>
        <v/>
      </c>
      <c r="BG45" s="61" t="s">
        <v>5</v>
      </c>
      <c r="BH45" s="71" t="str">
        <f t="shared" ref="BH45" si="1419">IF(AND((BH43&gt;0),(BH42&gt;0)),(BH43/BH42),"")</f>
        <v/>
      </c>
      <c r="BI45" s="61" t="s">
        <v>5</v>
      </c>
      <c r="BJ45" s="71" t="str">
        <f t="shared" ref="BJ45:DN45" si="1420">IF(AND((BJ43&gt;0),(BJ42&gt;0)),(BJ43/BJ42),"")</f>
        <v/>
      </c>
      <c r="BK45" s="61" t="s">
        <v>5</v>
      </c>
      <c r="BL45" s="71" t="str">
        <f t="shared" ref="BL45:DP45" si="1421">IF(AND((BL43&gt;0),(BL42&gt;0)),(BL43/BL42),"")</f>
        <v/>
      </c>
      <c r="BM45" s="61" t="s">
        <v>5</v>
      </c>
      <c r="BN45" s="71" t="str">
        <f t="shared" ref="BN45:DR45" si="1422">IF(AND((BN43&gt;0),(BN42&gt;0)),(BN43/BN42),"")</f>
        <v/>
      </c>
      <c r="BO45" s="61" t="s">
        <v>5</v>
      </c>
      <c r="BP45" s="71" t="str">
        <f t="shared" ref="BP45:DT45" si="1423">IF(AND((BP43&gt;0),(BP42&gt;0)),(BP43/BP42),"")</f>
        <v/>
      </c>
      <c r="BQ45" s="61" t="s">
        <v>5</v>
      </c>
      <c r="BR45" s="71" t="str">
        <f t="shared" ref="BR45:DV45" si="1424">IF(AND((BR43&gt;0),(BR42&gt;0)),(BR43/BR42),"")</f>
        <v/>
      </c>
      <c r="BS45" s="61" t="s">
        <v>5</v>
      </c>
      <c r="BT45" s="71" t="str">
        <f t="shared" ref="BT45:DX45" si="1425">IF(AND((BT43&gt;0),(BT42&gt;0)),(BT43/BT42),"")</f>
        <v/>
      </c>
      <c r="BU45" s="61" t="s">
        <v>5</v>
      </c>
      <c r="BV45" s="71" t="str">
        <f t="shared" ref="BV45:DZ45" si="1426">IF(AND((BV43&gt;0),(BV42&gt;0)),(BV43/BV42),"")</f>
        <v/>
      </c>
      <c r="BW45" s="61" t="s">
        <v>5</v>
      </c>
      <c r="BX45" s="71" t="str">
        <f t="shared" si="1420"/>
        <v/>
      </c>
      <c r="BY45" s="61" t="s">
        <v>5</v>
      </c>
      <c r="BZ45" s="71" t="str">
        <f t="shared" si="1421"/>
        <v/>
      </c>
      <c r="CA45" s="61" t="s">
        <v>5</v>
      </c>
      <c r="CB45" s="71" t="str">
        <f t="shared" si="1422"/>
        <v/>
      </c>
      <c r="CC45" s="61" t="s">
        <v>5</v>
      </c>
      <c r="CD45" s="71" t="str">
        <f t="shared" si="1423"/>
        <v/>
      </c>
      <c r="CE45" s="61" t="s">
        <v>5</v>
      </c>
      <c r="CF45" s="71" t="str">
        <f t="shared" si="1424"/>
        <v/>
      </c>
      <c r="CG45" s="61" t="s">
        <v>5</v>
      </c>
      <c r="CH45" s="71" t="str">
        <f t="shared" si="1425"/>
        <v/>
      </c>
      <c r="CI45" s="61" t="s">
        <v>5</v>
      </c>
      <c r="CJ45" s="71" t="str">
        <f t="shared" si="1426"/>
        <v/>
      </c>
      <c r="CK45" s="61" t="s">
        <v>5</v>
      </c>
      <c r="CL45" s="71" t="str">
        <f t="shared" si="1420"/>
        <v/>
      </c>
      <c r="CM45" s="61" t="s">
        <v>5</v>
      </c>
      <c r="CN45" s="71" t="str">
        <f t="shared" si="1421"/>
        <v/>
      </c>
      <c r="CO45" s="61" t="s">
        <v>5</v>
      </c>
      <c r="CP45" s="71" t="str">
        <f t="shared" si="1422"/>
        <v/>
      </c>
      <c r="CQ45" s="61" t="s">
        <v>5</v>
      </c>
      <c r="CR45" s="71" t="str">
        <f t="shared" si="1423"/>
        <v/>
      </c>
      <c r="CS45" s="61" t="s">
        <v>5</v>
      </c>
      <c r="CT45" s="71" t="str">
        <f t="shared" si="1424"/>
        <v/>
      </c>
      <c r="CU45" s="61" t="s">
        <v>5</v>
      </c>
      <c r="CV45" s="71" t="str">
        <f t="shared" si="1425"/>
        <v/>
      </c>
      <c r="CW45" s="61" t="s">
        <v>5</v>
      </c>
      <c r="CX45" s="71" t="str">
        <f t="shared" si="1426"/>
        <v/>
      </c>
      <c r="CY45" s="61" t="s">
        <v>5</v>
      </c>
      <c r="CZ45" s="71" t="str">
        <f t="shared" si="1420"/>
        <v/>
      </c>
      <c r="DA45" s="61" t="s">
        <v>5</v>
      </c>
      <c r="DB45" s="71" t="str">
        <f t="shared" si="1421"/>
        <v/>
      </c>
      <c r="DC45" s="61" t="s">
        <v>5</v>
      </c>
      <c r="DD45" s="71" t="str">
        <f t="shared" si="1422"/>
        <v/>
      </c>
      <c r="DE45" s="61" t="s">
        <v>5</v>
      </c>
      <c r="DF45" s="71" t="str">
        <f t="shared" si="1423"/>
        <v/>
      </c>
      <c r="DG45" s="61" t="s">
        <v>5</v>
      </c>
      <c r="DH45" s="71" t="str">
        <f t="shared" si="1424"/>
        <v/>
      </c>
      <c r="DI45" s="61" t="s">
        <v>5</v>
      </c>
      <c r="DJ45" s="71" t="str">
        <f t="shared" si="1425"/>
        <v/>
      </c>
      <c r="DK45" s="61" t="s">
        <v>5</v>
      </c>
      <c r="DL45" s="71" t="str">
        <f t="shared" si="1426"/>
        <v/>
      </c>
      <c r="DM45" s="61" t="s">
        <v>5</v>
      </c>
      <c r="DN45" s="71" t="str">
        <f t="shared" si="1420"/>
        <v/>
      </c>
      <c r="DO45" s="61" t="s">
        <v>5</v>
      </c>
      <c r="DP45" s="71" t="str">
        <f t="shared" si="1421"/>
        <v/>
      </c>
      <c r="DQ45" s="61" t="s">
        <v>5</v>
      </c>
      <c r="DR45" s="71" t="str">
        <f t="shared" si="1422"/>
        <v/>
      </c>
      <c r="DS45" s="61" t="s">
        <v>5</v>
      </c>
      <c r="DT45" s="71" t="str">
        <f t="shared" si="1423"/>
        <v/>
      </c>
      <c r="DU45" s="61" t="s">
        <v>5</v>
      </c>
      <c r="DV45" s="71" t="str">
        <f t="shared" si="1424"/>
        <v/>
      </c>
      <c r="DW45" s="61" t="s">
        <v>5</v>
      </c>
      <c r="DX45" s="71" t="str">
        <f t="shared" si="1425"/>
        <v/>
      </c>
      <c r="DY45" s="61" t="s">
        <v>5</v>
      </c>
      <c r="DZ45" s="71" t="str">
        <f t="shared" si="1426"/>
        <v/>
      </c>
      <c r="EA45" s="61" t="s">
        <v>5</v>
      </c>
      <c r="EB45" s="71" t="str">
        <f t="shared" ref="EB45:FD45" si="1427">IF(AND((EB43&gt;0),(EB42&gt;0)),(EB43/EB42),"")</f>
        <v/>
      </c>
      <c r="EC45" s="61" t="s">
        <v>5</v>
      </c>
      <c r="ED45" s="71" t="str">
        <f t="shared" ref="ED45:FF45" si="1428">IF(AND((ED43&gt;0),(ED42&gt;0)),(ED43/ED42),"")</f>
        <v/>
      </c>
      <c r="EE45" s="61" t="s">
        <v>5</v>
      </c>
      <c r="EF45" s="71" t="str">
        <f t="shared" ref="EF45:FH45" si="1429">IF(AND((EF43&gt;0),(EF42&gt;0)),(EF43/EF42),"")</f>
        <v/>
      </c>
      <c r="EG45" s="61" t="s">
        <v>5</v>
      </c>
      <c r="EH45" s="71" t="str">
        <f t="shared" ref="EH45:FJ45" si="1430">IF(AND((EH43&gt;0),(EH42&gt;0)),(EH43/EH42),"")</f>
        <v/>
      </c>
      <c r="EI45" s="61" t="s">
        <v>5</v>
      </c>
      <c r="EJ45" s="71" t="str">
        <f t="shared" ref="EJ45:FL45" si="1431">IF(AND((EJ43&gt;0),(EJ42&gt;0)),(EJ43/EJ42),"")</f>
        <v/>
      </c>
      <c r="EK45" s="61" t="s">
        <v>5</v>
      </c>
      <c r="EL45" s="71" t="str">
        <f t="shared" ref="EL45:FN45" si="1432">IF(AND((EL43&gt;0),(EL42&gt;0)),(EL43/EL42),"")</f>
        <v/>
      </c>
      <c r="EM45" s="61" t="s">
        <v>5</v>
      </c>
      <c r="EN45" s="71" t="str">
        <f t="shared" ref="EN45:FP45" si="1433">IF(AND((EN43&gt;0),(EN42&gt;0)),(EN43/EN42),"")</f>
        <v/>
      </c>
      <c r="EO45" s="61" t="s">
        <v>5</v>
      </c>
      <c r="EP45" s="71" t="str">
        <f t="shared" si="1427"/>
        <v/>
      </c>
      <c r="EQ45" s="61" t="s">
        <v>5</v>
      </c>
      <c r="ER45" s="71" t="str">
        <f t="shared" si="1428"/>
        <v/>
      </c>
      <c r="ES45" s="61" t="s">
        <v>5</v>
      </c>
      <c r="ET45" s="71" t="str">
        <f t="shared" si="1429"/>
        <v/>
      </c>
      <c r="EU45" s="61" t="s">
        <v>5</v>
      </c>
      <c r="EV45" s="71" t="str">
        <f t="shared" si="1430"/>
        <v/>
      </c>
      <c r="EW45" s="61" t="s">
        <v>5</v>
      </c>
      <c r="EX45" s="71" t="str">
        <f t="shared" si="1431"/>
        <v/>
      </c>
      <c r="EY45" s="61" t="s">
        <v>5</v>
      </c>
      <c r="EZ45" s="71" t="str">
        <f t="shared" si="1432"/>
        <v/>
      </c>
      <c r="FA45" s="61" t="s">
        <v>5</v>
      </c>
      <c r="FB45" s="71" t="str">
        <f t="shared" si="1433"/>
        <v/>
      </c>
      <c r="FC45" s="61" t="s">
        <v>5</v>
      </c>
      <c r="FD45" s="71" t="str">
        <f t="shared" si="1427"/>
        <v/>
      </c>
      <c r="FE45" s="61" t="s">
        <v>5</v>
      </c>
      <c r="FF45" s="71" t="str">
        <f t="shared" si="1428"/>
        <v/>
      </c>
      <c r="FG45" s="61" t="s">
        <v>5</v>
      </c>
      <c r="FH45" s="71" t="str">
        <f t="shared" si="1429"/>
        <v/>
      </c>
      <c r="FI45" s="61" t="s">
        <v>5</v>
      </c>
      <c r="FJ45" s="71" t="str">
        <f t="shared" si="1430"/>
        <v/>
      </c>
      <c r="FK45" s="61" t="s">
        <v>5</v>
      </c>
      <c r="FL45" s="71" t="str">
        <f t="shared" si="1431"/>
        <v/>
      </c>
      <c r="FM45" s="61" t="s">
        <v>5</v>
      </c>
      <c r="FN45" s="71" t="str">
        <f t="shared" si="1432"/>
        <v/>
      </c>
      <c r="FO45" s="61" t="s">
        <v>5</v>
      </c>
      <c r="FP45" s="71" t="str">
        <f t="shared" si="1433"/>
        <v/>
      </c>
      <c r="FQ45" s="61" t="s">
        <v>5</v>
      </c>
      <c r="FR45" s="133"/>
      <c r="FS45" s="133"/>
      <c r="FT45" s="133"/>
      <c r="FU45" s="133"/>
      <c r="FV45" s="133"/>
      <c r="FW45" s="133"/>
      <c r="FX45" s="133"/>
      <c r="FY45" s="133"/>
      <c r="GA45" s="18" t="str">
        <f t="shared" si="56"/>
        <v xml:space="preserve">     Anterior branches length ratio</v>
      </c>
      <c r="GB45" s="11">
        <f t="shared" si="1384"/>
        <v>9</v>
      </c>
      <c r="GC45" s="24">
        <f t="shared" si="1385"/>
        <v>0.65581395348837213</v>
      </c>
      <c r="GD45" s="25" t="str">
        <f t="shared" si="115"/>
        <v>–</v>
      </c>
      <c r="GE45" s="26">
        <f t="shared" si="1386"/>
        <v>0.72388059701492535</v>
      </c>
      <c r="GF45" s="116" t="str">
        <f t="shared" si="1387"/>
        <v/>
      </c>
      <c r="GG45" s="117" t="s">
        <v>5</v>
      </c>
      <c r="GH45" s="118" t="str">
        <f t="shared" si="1388"/>
        <v/>
      </c>
      <c r="GI45" s="53">
        <f>IF(SUM(B45,D45,F45,H45,J45,L45,N45,P45,R45,T45,V45,X45,Z45,AB45,AD45,AF45,AH45,AJ45,AL45,AN45,AP45,AR45,AT45,AV45,AX45,AZ45,BB45,BD45,BF45,BH45)&gt;0,AVERAGE(B45,D45,F45,H45,J45,L45,N45,P45,R45,T45,V45,X45,Z45,AB45,AD45,AF45,AH45,AJ45,AL45,AN45,AP45,AR45,AT45,AV45,AX45,AZ45,BB45,BD45,BF45,BH45),"?")</f>
        <v>0.69917915124339769</v>
      </c>
      <c r="GJ45" s="119" t="s">
        <v>5</v>
      </c>
      <c r="GK45" s="25">
        <f>IF(COUNT(B45,D45,F45,H45,J45,L45,N45,P45,R45,T45,V45,X45,Z45,AB45,AD45,AF45,AH45,AJ45,AL45,AN45,AP45,AR45,AT45,AV45,AX45,AZ45,BB45,BD45,BF45,BH45)&gt;1,STDEV(B45,D45,F45,H45,J45,L45,N45,P45,R45,T45,V45,X45,Z45,AB45,AD45,AF45,AH45,AJ45,AL45,AN45,AP45,AR45,AT45,AV45,AX45,AZ45,BB45,BD45,BF45,BH45),"?")</f>
        <v>2.0696440367600884E-2</v>
      </c>
      <c r="GL45" s="120" t="s">
        <v>5</v>
      </c>
      <c r="GM45" s="25" t="str">
        <f>IF(COUNT(B45)&gt;0,B45,"?")</f>
        <v>?</v>
      </c>
      <c r="GN45" s="117" t="s">
        <v>5</v>
      </c>
    </row>
    <row r="46" spans="1:196" x14ac:dyDescent="0.2">
      <c r="A46" s="27" t="s">
        <v>31</v>
      </c>
      <c r="B46" s="108"/>
      <c r="C46" s="109" t="str">
        <f>IF(AND((B46&gt;0),(B$7&gt;0)),(B46/B$7*100),"")</f>
        <v/>
      </c>
      <c r="D46" s="17">
        <v>27.8</v>
      </c>
      <c r="E46" s="61">
        <f t="shared" ref="E46:E48" si="1434">IF(AND((D46&gt;0),(D$7&gt;0)),(D46/D$7*100),"")</f>
        <v>60.043196544276469</v>
      </c>
      <c r="F46" s="17">
        <v>28.2</v>
      </c>
      <c r="G46" s="61">
        <f t="shared" ref="G46:G48" si="1435">IF(AND((F46&gt;0),(F$7&gt;0)),(F46/F$7*100),"")</f>
        <v>64.678899082568805</v>
      </c>
      <c r="H46" s="17">
        <v>27.3</v>
      </c>
      <c r="I46" s="61">
        <f t="shared" ref="I46:I48" si="1436">IF(AND((H46&gt;0),(H$7&gt;0)),(H46/H$7*100),"")</f>
        <v>53.846153846153847</v>
      </c>
      <c r="J46" s="17">
        <v>29.1</v>
      </c>
      <c r="K46" s="61">
        <f t="shared" ref="K46:K48" si="1437">IF(AND((J46&gt;0),(J$7&gt;0)),(J46/J$7*100),"")</f>
        <v>57.396449704142015</v>
      </c>
      <c r="L46" s="17">
        <v>29.8</v>
      </c>
      <c r="M46" s="61">
        <f t="shared" ref="M46:M48" si="1438">IF(AND((L46&gt;0),(L$7&gt;0)),(L46/L$7*100),"")</f>
        <v>64.086021505376351</v>
      </c>
      <c r="N46" s="17">
        <v>27.8</v>
      </c>
      <c r="O46" s="61">
        <f t="shared" ref="O46:O48" si="1439">IF(AND((N46&gt;0),(N$7&gt;0)),(N46/N$7*100),"")</f>
        <v>63.470319634703202</v>
      </c>
      <c r="P46" s="17">
        <v>28.9</v>
      </c>
      <c r="Q46" s="61">
        <f t="shared" ref="Q46:Q48" si="1440">IF(AND((P46&gt;0),(P$7&gt;0)),(P46/P$7*100),"")</f>
        <v>65.681818181818173</v>
      </c>
      <c r="R46" s="17">
        <v>28.1</v>
      </c>
      <c r="S46" s="61">
        <f t="shared" ref="S46:S48" si="1441">IF(AND((R46&gt;0),(R$7&gt;0)),(R46/R$7*100),"")</f>
        <v>63.2882882882883</v>
      </c>
      <c r="T46" s="17"/>
      <c r="U46" s="61" t="str">
        <f t="shared" ref="U46:U48" si="1442">IF(AND((T46&gt;0),(T$7&gt;0)),(T46/T$7*100),"")</f>
        <v/>
      </c>
      <c r="V46" s="17"/>
      <c r="W46" s="61" t="str">
        <f t="shared" ref="W46:W48" si="1443">IF(AND((V46&gt;0),(V$7&gt;0)),(V46/V$7*100),"")</f>
        <v/>
      </c>
      <c r="X46" s="17">
        <v>22.3</v>
      </c>
      <c r="Y46" s="61">
        <f t="shared" ref="Y46:Y48" si="1444">IF(AND((X46&gt;0),(X$7&gt;0)),(X46/X$7*100),"")</f>
        <v>64.080459770114956</v>
      </c>
      <c r="Z46" s="17">
        <v>22.7</v>
      </c>
      <c r="AA46" s="61">
        <f t="shared" ref="AA46:AA48" si="1445">IF(AND((Z46&gt;0),(Z$7&gt;0)),(Z46/Z$7*100),"")</f>
        <v>62.362637362637365</v>
      </c>
      <c r="AB46" s="17">
        <v>22.2</v>
      </c>
      <c r="AC46" s="61">
        <f t="shared" ref="AC46:AC48" si="1446">IF(AND((AB46&gt;0),(AB$7&gt;0)),(AB46/AB$7*100),"")</f>
        <v>61.83844011142061</v>
      </c>
      <c r="AD46" s="17">
        <v>21.9</v>
      </c>
      <c r="AE46" s="61">
        <f t="shared" ref="AE46:AE48" si="1447">IF(AND((AD46&gt;0),(AD$7&gt;0)),(AD46/AD$7*100),"")</f>
        <v>45.911949685534587</v>
      </c>
      <c r="AF46" s="17">
        <v>16</v>
      </c>
      <c r="AG46" s="61">
        <f t="shared" ref="AG46:AG48" si="1448">IF(AND((AF46&gt;0),(AF$7&gt;0)),(AF46/AF$7*100),"")</f>
        <v>60.606060606060609</v>
      </c>
      <c r="AH46" s="17"/>
      <c r="AI46" s="61" t="str">
        <f t="shared" ref="AI46:AI48" si="1449">IF(AND((AH46&gt;0),(AH$7&gt;0)),(AH46/AH$7*100),"")</f>
        <v/>
      </c>
      <c r="AJ46" s="17"/>
      <c r="AK46" s="61" t="str">
        <f t="shared" ref="AK46:AK48" si="1450">IF(AND((AJ46&gt;0),(AJ$7&gt;0)),(AJ46/AJ$7*100),"")</f>
        <v/>
      </c>
      <c r="AL46" s="17"/>
      <c r="AM46" s="61" t="str">
        <f t="shared" ref="AM46:AM48" si="1451">IF(AND((AL46&gt;0),(AL$7&gt;0)),(AL46/AL$7*100),"")</f>
        <v/>
      </c>
      <c r="AN46" s="17"/>
      <c r="AO46" s="61" t="str">
        <f t="shared" ref="AO46:AO48" si="1452">IF(AND((AN46&gt;0),(AN$7&gt;0)),(AN46/AN$7*100),"")</f>
        <v/>
      </c>
      <c r="AP46" s="17"/>
      <c r="AQ46" s="61" t="str">
        <f t="shared" ref="AQ46:AQ48" si="1453">IF(AND((AP46&gt;0),(AP$7&gt;0)),(AP46/AP$7*100),"")</f>
        <v/>
      </c>
      <c r="AR46" s="17"/>
      <c r="AS46" s="61" t="str">
        <f t="shared" ref="AS46:AS48" si="1454">IF(AND((AR46&gt;0),(AR$7&gt;0)),(AR46/AR$7*100),"")</f>
        <v/>
      </c>
      <c r="AT46" s="17"/>
      <c r="AU46" s="61" t="str">
        <f t="shared" ref="AU46:AU48" si="1455">IF(AND((AT46&gt;0),(AT$7&gt;0)),(AT46/AT$7*100),"")</f>
        <v/>
      </c>
      <c r="AV46" s="17"/>
      <c r="AW46" s="61" t="str">
        <f t="shared" ref="AW46:AW48" si="1456">IF(AND((AV46&gt;0),(AV$7&gt;0)),(AV46/AV$7*100),"")</f>
        <v/>
      </c>
      <c r="AX46" s="17"/>
      <c r="AY46" s="61" t="str">
        <f t="shared" ref="AY46:AY48" si="1457">IF(AND((AX46&gt;0),(AX$7&gt;0)),(AX46/AX$7*100),"")</f>
        <v/>
      </c>
      <c r="AZ46" s="17"/>
      <c r="BA46" s="61" t="str">
        <f t="shared" ref="BA46:BA48" si="1458">IF(AND((AZ46&gt;0),(AZ$7&gt;0)),(AZ46/AZ$7*100),"")</f>
        <v/>
      </c>
      <c r="BB46" s="17"/>
      <c r="BC46" s="61" t="str">
        <f t="shared" ref="BC46:BC48" si="1459">IF(AND((BB46&gt;0),(BB$7&gt;0)),(BB46/BB$7*100),"")</f>
        <v/>
      </c>
      <c r="BD46" s="17"/>
      <c r="BE46" s="61" t="str">
        <f t="shared" ref="BE46:BE48" si="1460">IF(AND((BD46&gt;0),(BD$7&gt;0)),(BD46/BD$7*100),"")</f>
        <v/>
      </c>
      <c r="BF46" s="17"/>
      <c r="BG46" s="61" t="str">
        <f t="shared" ref="BG46:BG48" si="1461">IF(AND((BF46&gt;0),(BF$7&gt;0)),(BF46/BF$7*100),"")</f>
        <v/>
      </c>
      <c r="BH46" s="17"/>
      <c r="BI46" s="61" t="str">
        <f t="shared" ref="BI46:BI48" si="1462">IF(AND((BH46&gt;0),(BH$7&gt;0)),(BH46/BH$7*100),"")</f>
        <v/>
      </c>
      <c r="BJ46" s="17"/>
      <c r="BK46" s="61" t="str">
        <f t="shared" ref="BK46:BK48" si="1463">IF(AND((BJ46&gt;0),(BJ$7&gt;0)),(BJ46/BJ$7*100),"")</f>
        <v/>
      </c>
      <c r="BL46" s="17"/>
      <c r="BM46" s="61" t="str">
        <f t="shared" ref="BM46:BM48" si="1464">IF(AND((BL46&gt;0),(BL$7&gt;0)),(BL46/BL$7*100),"")</f>
        <v/>
      </c>
      <c r="BN46" s="17"/>
      <c r="BO46" s="61" t="str">
        <f t="shared" ref="BO46:BO48" si="1465">IF(AND((BN46&gt;0),(BN$7&gt;0)),(BN46/BN$7*100),"")</f>
        <v/>
      </c>
      <c r="BP46" s="17"/>
      <c r="BQ46" s="61" t="str">
        <f t="shared" ref="BQ46:BQ48" si="1466">IF(AND((BP46&gt;0),(BP$7&gt;0)),(BP46/BP$7*100),"")</f>
        <v/>
      </c>
      <c r="BR46" s="17"/>
      <c r="BS46" s="61" t="str">
        <f t="shared" ref="BS46:BS48" si="1467">IF(AND((BR46&gt;0),(BR$7&gt;0)),(BR46/BR$7*100),"")</f>
        <v/>
      </c>
      <c r="BT46" s="17"/>
      <c r="BU46" s="61" t="str">
        <f t="shared" ref="BU46:BU48" si="1468">IF(AND((BT46&gt;0),(BT$7&gt;0)),(BT46/BT$7*100),"")</f>
        <v/>
      </c>
      <c r="BV46" s="17"/>
      <c r="BW46" s="61" t="str">
        <f t="shared" ref="BW46:BW48" si="1469">IF(AND((BV46&gt;0),(BV$7&gt;0)),(BV46/BV$7*100),"")</f>
        <v/>
      </c>
      <c r="BX46" s="17"/>
      <c r="BY46" s="61" t="str">
        <f t="shared" ref="BY46:BY48" si="1470">IF(AND((BX46&gt;0),(BX$7&gt;0)),(BX46/BX$7*100),"")</f>
        <v/>
      </c>
      <c r="BZ46" s="17"/>
      <c r="CA46" s="61" t="str">
        <f t="shared" ref="CA46:CA48" si="1471">IF(AND((BZ46&gt;0),(BZ$7&gt;0)),(BZ46/BZ$7*100),"")</f>
        <v/>
      </c>
      <c r="CB46" s="17"/>
      <c r="CC46" s="61" t="str">
        <f t="shared" ref="CC46:CC48" si="1472">IF(AND((CB46&gt;0),(CB$7&gt;0)),(CB46/CB$7*100),"")</f>
        <v/>
      </c>
      <c r="CD46" s="17"/>
      <c r="CE46" s="61" t="str">
        <f t="shared" ref="CE46:CE48" si="1473">IF(AND((CD46&gt;0),(CD$7&gt;0)),(CD46/CD$7*100),"")</f>
        <v/>
      </c>
      <c r="CF46" s="17"/>
      <c r="CG46" s="61" t="str">
        <f t="shared" ref="CG46:CG48" si="1474">IF(AND((CF46&gt;0),(CF$7&gt;0)),(CF46/CF$7*100),"")</f>
        <v/>
      </c>
      <c r="CH46" s="17"/>
      <c r="CI46" s="61" t="str">
        <f t="shared" ref="CI46:CI48" si="1475">IF(AND((CH46&gt;0),(CH$7&gt;0)),(CH46/CH$7*100),"")</f>
        <v/>
      </c>
      <c r="CJ46" s="17"/>
      <c r="CK46" s="61" t="str">
        <f t="shared" ref="CK46:CK48" si="1476">IF(AND((CJ46&gt;0),(CJ$7&gt;0)),(CJ46/CJ$7*100),"")</f>
        <v/>
      </c>
      <c r="CL46" s="17"/>
      <c r="CM46" s="61" t="str">
        <f t="shared" ref="CM46:CM48" si="1477">IF(AND((CL46&gt;0),(CL$7&gt;0)),(CL46/CL$7*100),"")</f>
        <v/>
      </c>
      <c r="CN46" s="17"/>
      <c r="CO46" s="61" t="str">
        <f t="shared" ref="CO46:CO48" si="1478">IF(AND((CN46&gt;0),(CN$7&gt;0)),(CN46/CN$7*100),"")</f>
        <v/>
      </c>
      <c r="CP46" s="17"/>
      <c r="CQ46" s="61" t="str">
        <f t="shared" ref="CQ46:CQ48" si="1479">IF(AND((CP46&gt;0),(CP$7&gt;0)),(CP46/CP$7*100),"")</f>
        <v/>
      </c>
      <c r="CR46" s="17"/>
      <c r="CS46" s="61" t="str">
        <f t="shared" ref="CS46:CS48" si="1480">IF(AND((CR46&gt;0),(CR$7&gt;0)),(CR46/CR$7*100),"")</f>
        <v/>
      </c>
      <c r="CT46" s="17"/>
      <c r="CU46" s="61" t="str">
        <f t="shared" ref="CU46:CU48" si="1481">IF(AND((CT46&gt;0),(CT$7&gt;0)),(CT46/CT$7*100),"")</f>
        <v/>
      </c>
      <c r="CV46" s="17"/>
      <c r="CW46" s="61" t="str">
        <f t="shared" ref="CW46:CW48" si="1482">IF(AND((CV46&gt;0),(CV$7&gt;0)),(CV46/CV$7*100),"")</f>
        <v/>
      </c>
      <c r="CX46" s="17"/>
      <c r="CY46" s="61" t="str">
        <f t="shared" ref="CY46:CY48" si="1483">IF(AND((CX46&gt;0),(CX$7&gt;0)),(CX46/CX$7*100),"")</f>
        <v/>
      </c>
      <c r="CZ46" s="17"/>
      <c r="DA46" s="61" t="str">
        <f t="shared" ref="DA46:DA48" si="1484">IF(AND((CZ46&gt;0),(CZ$7&gt;0)),(CZ46/CZ$7*100),"")</f>
        <v/>
      </c>
      <c r="DB46" s="17"/>
      <c r="DC46" s="61" t="str">
        <f t="shared" ref="DC46:DC48" si="1485">IF(AND((DB46&gt;0),(DB$7&gt;0)),(DB46/DB$7*100),"")</f>
        <v/>
      </c>
      <c r="DD46" s="17"/>
      <c r="DE46" s="61" t="str">
        <f t="shared" ref="DE46:DE48" si="1486">IF(AND((DD46&gt;0),(DD$7&gt;0)),(DD46/DD$7*100),"")</f>
        <v/>
      </c>
      <c r="DF46" s="17"/>
      <c r="DG46" s="61" t="str">
        <f t="shared" ref="DG46:DG48" si="1487">IF(AND((DF46&gt;0),(DF$7&gt;0)),(DF46/DF$7*100),"")</f>
        <v/>
      </c>
      <c r="DH46" s="17"/>
      <c r="DI46" s="61" t="str">
        <f t="shared" ref="DI46:DI48" si="1488">IF(AND((DH46&gt;0),(DH$7&gt;0)),(DH46/DH$7*100),"")</f>
        <v/>
      </c>
      <c r="DJ46" s="17"/>
      <c r="DK46" s="61" t="str">
        <f t="shared" ref="DK46:DK48" si="1489">IF(AND((DJ46&gt;0),(DJ$7&gt;0)),(DJ46/DJ$7*100),"")</f>
        <v/>
      </c>
      <c r="DL46" s="17"/>
      <c r="DM46" s="61" t="str">
        <f t="shared" ref="DM46:DM48" si="1490">IF(AND((DL46&gt;0),(DL$7&gt;0)),(DL46/DL$7*100),"")</f>
        <v/>
      </c>
      <c r="DN46" s="17"/>
      <c r="DO46" s="61" t="str">
        <f t="shared" ref="DO46:DO48" si="1491">IF(AND((DN46&gt;0),(DN$7&gt;0)),(DN46/DN$7*100),"")</f>
        <v/>
      </c>
      <c r="DP46" s="17"/>
      <c r="DQ46" s="61" t="str">
        <f t="shared" ref="DQ46:DQ48" si="1492">IF(AND((DP46&gt;0),(DP$7&gt;0)),(DP46/DP$7*100),"")</f>
        <v/>
      </c>
      <c r="DR46" s="17"/>
      <c r="DS46" s="61" t="str">
        <f t="shared" ref="DS46:DS48" si="1493">IF(AND((DR46&gt;0),(DR$7&gt;0)),(DR46/DR$7*100),"")</f>
        <v/>
      </c>
      <c r="DT46" s="17"/>
      <c r="DU46" s="61" t="str">
        <f t="shared" ref="DU46:DU48" si="1494">IF(AND((DT46&gt;0),(DT$7&gt;0)),(DT46/DT$7*100),"")</f>
        <v/>
      </c>
      <c r="DV46" s="17"/>
      <c r="DW46" s="61" t="str">
        <f t="shared" ref="DW46:DW48" si="1495">IF(AND((DV46&gt;0),(DV$7&gt;0)),(DV46/DV$7*100),"")</f>
        <v/>
      </c>
      <c r="DX46" s="17"/>
      <c r="DY46" s="61" t="str">
        <f t="shared" ref="DY46:DY48" si="1496">IF(AND((DX46&gt;0),(DX$7&gt;0)),(DX46/DX$7*100),"")</f>
        <v/>
      </c>
      <c r="DZ46" s="17"/>
      <c r="EA46" s="61" t="str">
        <f t="shared" ref="EA46:EA48" si="1497">IF(AND((DZ46&gt;0),(DZ$7&gt;0)),(DZ46/DZ$7*100),"")</f>
        <v/>
      </c>
      <c r="EB46" s="17"/>
      <c r="EC46" s="61" t="str">
        <f t="shared" ref="EC46:EC48" si="1498">IF(AND((EB46&gt;0),(EB$7&gt;0)),(EB46/EB$7*100),"")</f>
        <v/>
      </c>
      <c r="ED46" s="17"/>
      <c r="EE46" s="61" t="str">
        <f t="shared" ref="EE46:EE48" si="1499">IF(AND((ED46&gt;0),(ED$7&gt;0)),(ED46/ED$7*100),"")</f>
        <v/>
      </c>
      <c r="EF46" s="17"/>
      <c r="EG46" s="61" t="str">
        <f t="shared" ref="EG46:EG48" si="1500">IF(AND((EF46&gt;0),(EF$7&gt;0)),(EF46/EF$7*100),"")</f>
        <v/>
      </c>
      <c r="EH46" s="17"/>
      <c r="EI46" s="61" t="str">
        <f t="shared" ref="EI46:EI48" si="1501">IF(AND((EH46&gt;0),(EH$7&gt;0)),(EH46/EH$7*100),"")</f>
        <v/>
      </c>
      <c r="EJ46" s="17"/>
      <c r="EK46" s="61" t="str">
        <f t="shared" ref="EK46:EK48" si="1502">IF(AND((EJ46&gt;0),(EJ$7&gt;0)),(EJ46/EJ$7*100),"")</f>
        <v/>
      </c>
      <c r="EL46" s="17"/>
      <c r="EM46" s="61" t="str">
        <f t="shared" ref="EM46:EM48" si="1503">IF(AND((EL46&gt;0),(EL$7&gt;0)),(EL46/EL$7*100),"")</f>
        <v/>
      </c>
      <c r="EN46" s="17"/>
      <c r="EO46" s="61" t="str">
        <f t="shared" ref="EO46:EO48" si="1504">IF(AND((EN46&gt;0),(EN$7&gt;0)),(EN46/EN$7*100),"")</f>
        <v/>
      </c>
      <c r="EP46" s="17"/>
      <c r="EQ46" s="61" t="str">
        <f t="shared" ref="EQ46:EQ48" si="1505">IF(AND((EP46&gt;0),(EP$7&gt;0)),(EP46/EP$7*100),"")</f>
        <v/>
      </c>
      <c r="ER46" s="17"/>
      <c r="ES46" s="61" t="str">
        <f t="shared" ref="ES46:ES48" si="1506">IF(AND((ER46&gt;0),(ER$7&gt;0)),(ER46/ER$7*100),"")</f>
        <v/>
      </c>
      <c r="ET46" s="17"/>
      <c r="EU46" s="61" t="str">
        <f t="shared" ref="EU46:EU48" si="1507">IF(AND((ET46&gt;0),(ET$7&gt;0)),(ET46/ET$7*100),"")</f>
        <v/>
      </c>
      <c r="EV46" s="17"/>
      <c r="EW46" s="61" t="str">
        <f t="shared" ref="EW46:EW48" si="1508">IF(AND((EV46&gt;0),(EV$7&gt;0)),(EV46/EV$7*100),"")</f>
        <v/>
      </c>
      <c r="EX46" s="17"/>
      <c r="EY46" s="61" t="str">
        <f t="shared" ref="EY46:EY48" si="1509">IF(AND((EX46&gt;0),(EX$7&gt;0)),(EX46/EX$7*100),"")</f>
        <v/>
      </c>
      <c r="EZ46" s="17"/>
      <c r="FA46" s="61" t="str">
        <f t="shared" ref="FA46:FA48" si="1510">IF(AND((EZ46&gt;0),(EZ$7&gt;0)),(EZ46/EZ$7*100),"")</f>
        <v/>
      </c>
      <c r="FB46" s="17"/>
      <c r="FC46" s="61" t="str">
        <f t="shared" ref="FC46:FC48" si="1511">IF(AND((FB46&gt;0),(FB$7&gt;0)),(FB46/FB$7*100),"")</f>
        <v/>
      </c>
      <c r="FD46" s="17"/>
      <c r="FE46" s="61" t="str">
        <f t="shared" ref="FE46:FE48" si="1512">IF(AND((FD46&gt;0),(FD$7&gt;0)),(FD46/FD$7*100),"")</f>
        <v/>
      </c>
      <c r="FF46" s="17"/>
      <c r="FG46" s="61" t="str">
        <f t="shared" ref="FG46:FG48" si="1513">IF(AND((FF46&gt;0),(FF$7&gt;0)),(FF46/FF$7*100),"")</f>
        <v/>
      </c>
      <c r="FH46" s="17"/>
      <c r="FI46" s="61" t="str">
        <f t="shared" ref="FI46:FI48" si="1514">IF(AND((FH46&gt;0),(FH$7&gt;0)),(FH46/FH$7*100),"")</f>
        <v/>
      </c>
      <c r="FJ46" s="17"/>
      <c r="FK46" s="61" t="str">
        <f t="shared" ref="FK46:FK48" si="1515">IF(AND((FJ46&gt;0),(FJ$7&gt;0)),(FJ46/FJ$7*100),"")</f>
        <v/>
      </c>
      <c r="FL46" s="17"/>
      <c r="FM46" s="61" t="str">
        <f t="shared" ref="FM46:FM48" si="1516">IF(AND((FL46&gt;0),(FL$7&gt;0)),(FL46/FL$7*100),"")</f>
        <v/>
      </c>
      <c r="FN46" s="17"/>
      <c r="FO46" s="61" t="str">
        <f t="shared" ref="FO46:FO48" si="1517">IF(AND((FN46&gt;0),(FN$7&gt;0)),(FN46/FN$7*100),"")</f>
        <v/>
      </c>
      <c r="FP46" s="17"/>
      <c r="FQ46" s="61" t="str">
        <f t="shared" ref="FQ46:FQ48" si="1518">IF(AND((FP46&gt;0),(FP$7&gt;0)),(FP46/FP$7*100),"")</f>
        <v/>
      </c>
      <c r="FR46" s="133"/>
      <c r="FS46" s="133"/>
      <c r="FT46" s="133"/>
      <c r="FU46" s="133"/>
      <c r="FV46" s="133"/>
      <c r="FW46" s="133"/>
      <c r="FX46" s="133"/>
      <c r="FY46" s="133"/>
      <c r="GA46" s="18" t="str">
        <f t="shared" si="56"/>
        <v xml:space="preserve">     Posterior primary branch</v>
      </c>
      <c r="GB46" s="11">
        <f t="shared" si="1384"/>
        <v>13</v>
      </c>
      <c r="GC46" s="4">
        <f t="shared" si="1385"/>
        <v>16</v>
      </c>
      <c r="GD46" s="40" t="str">
        <f t="shared" si="115"/>
        <v>–</v>
      </c>
      <c r="GE46" s="6">
        <f t="shared" si="1386"/>
        <v>29.8</v>
      </c>
      <c r="GF46" s="51">
        <f t="shared" si="1387"/>
        <v>45.911949685534587</v>
      </c>
      <c r="GG46" s="7" t="str">
        <f t="shared" si="116"/>
        <v>–</v>
      </c>
      <c r="GH46" s="52">
        <f t="shared" si="1388"/>
        <v>65.681818181818173</v>
      </c>
      <c r="GI46" s="46">
        <f>IF(SUM(B46,D46,F46,H46,J46,L46,N46,P46,R46,T46,V46,X46,Z46,AB46,AD46,AF46,AH46,AJ46,AL46,AN46,AP46,AR46,AT46,AV46,AX46,AZ46,BB46,BD46,BF46,BH46)&gt;0,AVERAGE(B46,D46,F46,H46,J46,L46,N46,P46,R46,T46,V46,X46,Z46,AB46,AD46,AF46,AH46,AJ46,AL46,AN46,AP46,AR46,AT46,AV46,AX46,AZ46,BB46,BD46,BF46,BH46),"?")</f>
        <v>25.54615384615385</v>
      </c>
      <c r="GJ46" s="8">
        <f>IF(SUM(C46,E46,G46,I46,K46,M46,O46,Q46,S46,U46,W46,Y46,AA46,AC46,AE46,AG46,AI46,AK46,AM46,AO46,AQ46,AS46,AU46,AW46,AY46,BA46,BC46,BE46,BG46,BI46)&gt;0,AVERAGE(C46,E46,G46,I46,K46,M46,O46,Q46,S46,U46,W46,Y46,AA46,AC46,AE46,AG46,AI46,AK46,AM46,AO46,AQ46,AS46,AU46,AW46,AY46,BA46,BC46,BE46,BG46,BI46),"?")</f>
        <v>60.560822640238101</v>
      </c>
      <c r="GK46" s="5">
        <f>IF(COUNT(B46,D46,F46,H46,J46,L46,N46,P46,R46,T46,V46,X46,Z46,AB46,AD46,AF46,AH46,AJ46,AL46,AN46,AP46,AR46,AT46,AV46,AX46,AZ46,BB46,BD46,BF46,BH46)&gt;1,STDEV(B46,D46,F46,H46,J46,L46,N46,P46,R46,T46,V46,X46,Z46,AB46,AD46,AF46,AH46,AJ46,AL46,AN46,AP46,AR46,AT46,AV46,AX46,AZ46,BB46,BD46,BF46,BH46),"?")</f>
        <v>4.1133148401695321</v>
      </c>
      <c r="GL46" s="9">
        <f>IF(COUNT(C46,E46,G46,I46,K46,M46,O46,Q46,S46,U46,W46,Y46,AA46,AC46,AE46,AG46,AI46,AK46,AM46,AO46,AQ46,AS46,AU46,AW46,AY46,BA46,BC46,BE46,BG46,BI46)&gt;1,STDEV(C46,E46,G46,I46,K46,M46,O46,Q46,S46,U46,W46,Y46,AA46,AC46,AE46,AG46,AI46,AK46,AM46,AO46,AQ46,AS46,AU46,AW46,AY46,BA46,BC46,BE46,BG46,BI46),"?")</f>
        <v>5.4676366084894283</v>
      </c>
      <c r="GM46" s="5" t="str">
        <f>IF(COUNT(B46)&gt;0,B46,"?")</f>
        <v>?</v>
      </c>
      <c r="GN46" s="7" t="str">
        <f>IF(COUNT(C46)&gt;0,C46,"?")</f>
        <v>?</v>
      </c>
    </row>
    <row r="47" spans="1:196" x14ac:dyDescent="0.2">
      <c r="A47" s="27" t="s">
        <v>32</v>
      </c>
      <c r="B47" s="108"/>
      <c r="C47" s="109" t="str">
        <f>IF(AND((B47&gt;0),(B$7&gt;0)),(B47/B$7*100),"")</f>
        <v/>
      </c>
      <c r="D47" s="17">
        <v>19.5</v>
      </c>
      <c r="E47" s="61">
        <f t="shared" si="1434"/>
        <v>42.116630669546439</v>
      </c>
      <c r="F47" s="17">
        <v>18.600000000000001</v>
      </c>
      <c r="G47" s="61">
        <f t="shared" si="1435"/>
        <v>42.660550458715598</v>
      </c>
      <c r="H47" s="17">
        <v>19.399999999999999</v>
      </c>
      <c r="I47" s="61">
        <f t="shared" si="1436"/>
        <v>38.264299802761336</v>
      </c>
      <c r="J47" s="17">
        <v>19.600000000000001</v>
      </c>
      <c r="K47" s="61">
        <f t="shared" si="1437"/>
        <v>38.658777120315584</v>
      </c>
      <c r="L47" s="17">
        <v>19.899999999999999</v>
      </c>
      <c r="M47" s="61">
        <f t="shared" si="1438"/>
        <v>42.795698924731177</v>
      </c>
      <c r="N47" s="17">
        <v>18.2</v>
      </c>
      <c r="O47" s="61">
        <f t="shared" si="1439"/>
        <v>41.552511415525117</v>
      </c>
      <c r="P47" s="17"/>
      <c r="Q47" s="61" t="str">
        <f t="shared" si="1440"/>
        <v/>
      </c>
      <c r="R47" s="17">
        <v>18.7</v>
      </c>
      <c r="S47" s="61">
        <f t="shared" si="1441"/>
        <v>42.117117117117111</v>
      </c>
      <c r="T47" s="17"/>
      <c r="U47" s="61" t="str">
        <f t="shared" si="1442"/>
        <v/>
      </c>
      <c r="V47" s="17"/>
      <c r="W47" s="61" t="str">
        <f t="shared" si="1443"/>
        <v/>
      </c>
      <c r="X47" s="17">
        <v>15</v>
      </c>
      <c r="Y47" s="61">
        <f t="shared" si="1444"/>
        <v>43.103448275862071</v>
      </c>
      <c r="Z47" s="17">
        <v>14.6</v>
      </c>
      <c r="AA47" s="61">
        <f t="shared" si="1445"/>
        <v>40.109890109890109</v>
      </c>
      <c r="AB47" s="17">
        <v>15.2</v>
      </c>
      <c r="AC47" s="61">
        <f t="shared" si="1446"/>
        <v>42.33983286908078</v>
      </c>
      <c r="AD47" s="17"/>
      <c r="AE47" s="61" t="str">
        <f t="shared" si="1447"/>
        <v/>
      </c>
      <c r="AF47" s="17"/>
      <c r="AG47" s="61" t="str">
        <f t="shared" si="1448"/>
        <v/>
      </c>
      <c r="AH47" s="17"/>
      <c r="AI47" s="61" t="str">
        <f t="shared" si="1449"/>
        <v/>
      </c>
      <c r="AJ47" s="17"/>
      <c r="AK47" s="61" t="str">
        <f t="shared" si="1450"/>
        <v/>
      </c>
      <c r="AL47" s="17"/>
      <c r="AM47" s="61" t="str">
        <f t="shared" si="1451"/>
        <v/>
      </c>
      <c r="AN47" s="17"/>
      <c r="AO47" s="61" t="str">
        <f t="shared" si="1452"/>
        <v/>
      </c>
      <c r="AP47" s="17"/>
      <c r="AQ47" s="61" t="str">
        <f t="shared" si="1453"/>
        <v/>
      </c>
      <c r="AR47" s="17"/>
      <c r="AS47" s="61" t="str">
        <f t="shared" si="1454"/>
        <v/>
      </c>
      <c r="AT47" s="17"/>
      <c r="AU47" s="61" t="str">
        <f t="shared" si="1455"/>
        <v/>
      </c>
      <c r="AV47" s="17"/>
      <c r="AW47" s="61" t="str">
        <f t="shared" si="1456"/>
        <v/>
      </c>
      <c r="AX47" s="17"/>
      <c r="AY47" s="61" t="str">
        <f t="shared" si="1457"/>
        <v/>
      </c>
      <c r="AZ47" s="17"/>
      <c r="BA47" s="61" t="str">
        <f t="shared" si="1458"/>
        <v/>
      </c>
      <c r="BB47" s="17"/>
      <c r="BC47" s="61" t="str">
        <f t="shared" si="1459"/>
        <v/>
      </c>
      <c r="BD47" s="17"/>
      <c r="BE47" s="61" t="str">
        <f t="shared" si="1460"/>
        <v/>
      </c>
      <c r="BF47" s="17"/>
      <c r="BG47" s="61" t="str">
        <f t="shared" si="1461"/>
        <v/>
      </c>
      <c r="BH47" s="17"/>
      <c r="BI47" s="61" t="str">
        <f t="shared" si="1462"/>
        <v/>
      </c>
      <c r="BJ47" s="17"/>
      <c r="BK47" s="61" t="str">
        <f t="shared" si="1463"/>
        <v/>
      </c>
      <c r="BL47" s="17"/>
      <c r="BM47" s="61" t="str">
        <f t="shared" si="1464"/>
        <v/>
      </c>
      <c r="BN47" s="17"/>
      <c r="BO47" s="61" t="str">
        <f t="shared" si="1465"/>
        <v/>
      </c>
      <c r="BP47" s="17"/>
      <c r="BQ47" s="61" t="str">
        <f t="shared" si="1466"/>
        <v/>
      </c>
      <c r="BR47" s="17"/>
      <c r="BS47" s="61" t="str">
        <f t="shared" si="1467"/>
        <v/>
      </c>
      <c r="BT47" s="17"/>
      <c r="BU47" s="61" t="str">
        <f t="shared" si="1468"/>
        <v/>
      </c>
      <c r="BV47" s="17"/>
      <c r="BW47" s="61" t="str">
        <f t="shared" si="1469"/>
        <v/>
      </c>
      <c r="BX47" s="17"/>
      <c r="BY47" s="61" t="str">
        <f t="shared" si="1470"/>
        <v/>
      </c>
      <c r="BZ47" s="17"/>
      <c r="CA47" s="61" t="str">
        <f t="shared" si="1471"/>
        <v/>
      </c>
      <c r="CB47" s="17"/>
      <c r="CC47" s="61" t="str">
        <f t="shared" si="1472"/>
        <v/>
      </c>
      <c r="CD47" s="17"/>
      <c r="CE47" s="61" t="str">
        <f t="shared" si="1473"/>
        <v/>
      </c>
      <c r="CF47" s="17"/>
      <c r="CG47" s="61" t="str">
        <f t="shared" si="1474"/>
        <v/>
      </c>
      <c r="CH47" s="17"/>
      <c r="CI47" s="61" t="str">
        <f t="shared" si="1475"/>
        <v/>
      </c>
      <c r="CJ47" s="17"/>
      <c r="CK47" s="61" t="str">
        <f t="shared" si="1476"/>
        <v/>
      </c>
      <c r="CL47" s="17"/>
      <c r="CM47" s="61" t="str">
        <f t="shared" si="1477"/>
        <v/>
      </c>
      <c r="CN47" s="17"/>
      <c r="CO47" s="61" t="str">
        <f t="shared" si="1478"/>
        <v/>
      </c>
      <c r="CP47" s="17"/>
      <c r="CQ47" s="61" t="str">
        <f t="shared" si="1479"/>
        <v/>
      </c>
      <c r="CR47" s="17"/>
      <c r="CS47" s="61" t="str">
        <f t="shared" si="1480"/>
        <v/>
      </c>
      <c r="CT47" s="17"/>
      <c r="CU47" s="61" t="str">
        <f t="shared" si="1481"/>
        <v/>
      </c>
      <c r="CV47" s="17"/>
      <c r="CW47" s="61" t="str">
        <f t="shared" si="1482"/>
        <v/>
      </c>
      <c r="CX47" s="17"/>
      <c r="CY47" s="61" t="str">
        <f t="shared" si="1483"/>
        <v/>
      </c>
      <c r="CZ47" s="17"/>
      <c r="DA47" s="61" t="str">
        <f t="shared" si="1484"/>
        <v/>
      </c>
      <c r="DB47" s="17"/>
      <c r="DC47" s="61" t="str">
        <f t="shared" si="1485"/>
        <v/>
      </c>
      <c r="DD47" s="17"/>
      <c r="DE47" s="61" t="str">
        <f t="shared" si="1486"/>
        <v/>
      </c>
      <c r="DF47" s="17"/>
      <c r="DG47" s="61" t="str">
        <f t="shared" si="1487"/>
        <v/>
      </c>
      <c r="DH47" s="17"/>
      <c r="DI47" s="61" t="str">
        <f t="shared" si="1488"/>
        <v/>
      </c>
      <c r="DJ47" s="17"/>
      <c r="DK47" s="61" t="str">
        <f t="shared" si="1489"/>
        <v/>
      </c>
      <c r="DL47" s="17"/>
      <c r="DM47" s="61" t="str">
        <f t="shared" si="1490"/>
        <v/>
      </c>
      <c r="DN47" s="17"/>
      <c r="DO47" s="61" t="str">
        <f t="shared" si="1491"/>
        <v/>
      </c>
      <c r="DP47" s="17"/>
      <c r="DQ47" s="61" t="str">
        <f t="shared" si="1492"/>
        <v/>
      </c>
      <c r="DR47" s="17"/>
      <c r="DS47" s="61" t="str">
        <f t="shared" si="1493"/>
        <v/>
      </c>
      <c r="DT47" s="17"/>
      <c r="DU47" s="61" t="str">
        <f t="shared" si="1494"/>
        <v/>
      </c>
      <c r="DV47" s="17"/>
      <c r="DW47" s="61" t="str">
        <f t="shared" si="1495"/>
        <v/>
      </c>
      <c r="DX47" s="17"/>
      <c r="DY47" s="61" t="str">
        <f t="shared" si="1496"/>
        <v/>
      </c>
      <c r="DZ47" s="17"/>
      <c r="EA47" s="61" t="str">
        <f t="shared" si="1497"/>
        <v/>
      </c>
      <c r="EB47" s="17"/>
      <c r="EC47" s="61" t="str">
        <f t="shared" si="1498"/>
        <v/>
      </c>
      <c r="ED47" s="17"/>
      <c r="EE47" s="61" t="str">
        <f t="shared" si="1499"/>
        <v/>
      </c>
      <c r="EF47" s="17"/>
      <c r="EG47" s="61" t="str">
        <f t="shared" si="1500"/>
        <v/>
      </c>
      <c r="EH47" s="17"/>
      <c r="EI47" s="61" t="str">
        <f t="shared" si="1501"/>
        <v/>
      </c>
      <c r="EJ47" s="17"/>
      <c r="EK47" s="61" t="str">
        <f t="shared" si="1502"/>
        <v/>
      </c>
      <c r="EL47" s="17"/>
      <c r="EM47" s="61" t="str">
        <f t="shared" si="1503"/>
        <v/>
      </c>
      <c r="EN47" s="17"/>
      <c r="EO47" s="61" t="str">
        <f t="shared" si="1504"/>
        <v/>
      </c>
      <c r="EP47" s="17"/>
      <c r="EQ47" s="61" t="str">
        <f t="shared" si="1505"/>
        <v/>
      </c>
      <c r="ER47" s="17"/>
      <c r="ES47" s="61" t="str">
        <f t="shared" si="1506"/>
        <v/>
      </c>
      <c r="ET47" s="17"/>
      <c r="EU47" s="61" t="str">
        <f t="shared" si="1507"/>
        <v/>
      </c>
      <c r="EV47" s="17"/>
      <c r="EW47" s="61" t="str">
        <f t="shared" si="1508"/>
        <v/>
      </c>
      <c r="EX47" s="17"/>
      <c r="EY47" s="61" t="str">
        <f t="shared" si="1509"/>
        <v/>
      </c>
      <c r="EZ47" s="17"/>
      <c r="FA47" s="61" t="str">
        <f t="shared" si="1510"/>
        <v/>
      </c>
      <c r="FB47" s="17"/>
      <c r="FC47" s="61" t="str">
        <f t="shared" si="1511"/>
        <v/>
      </c>
      <c r="FD47" s="17"/>
      <c r="FE47" s="61" t="str">
        <f t="shared" si="1512"/>
        <v/>
      </c>
      <c r="FF47" s="17"/>
      <c r="FG47" s="61" t="str">
        <f t="shared" si="1513"/>
        <v/>
      </c>
      <c r="FH47" s="17"/>
      <c r="FI47" s="61" t="str">
        <f t="shared" si="1514"/>
        <v/>
      </c>
      <c r="FJ47" s="17"/>
      <c r="FK47" s="61" t="str">
        <f t="shared" si="1515"/>
        <v/>
      </c>
      <c r="FL47" s="17"/>
      <c r="FM47" s="61" t="str">
        <f t="shared" si="1516"/>
        <v/>
      </c>
      <c r="FN47" s="17"/>
      <c r="FO47" s="61" t="str">
        <f t="shared" si="1517"/>
        <v/>
      </c>
      <c r="FP47" s="17"/>
      <c r="FQ47" s="61" t="str">
        <f t="shared" si="1518"/>
        <v/>
      </c>
      <c r="FR47" s="133"/>
      <c r="FS47" s="133"/>
      <c r="FT47" s="133"/>
      <c r="FU47" s="133"/>
      <c r="FV47" s="133"/>
      <c r="FW47" s="133"/>
      <c r="FX47" s="133"/>
      <c r="FY47" s="133"/>
      <c r="GA47" s="18" t="str">
        <f t="shared" si="56"/>
        <v xml:space="preserve">     Posterior base + secondary branch</v>
      </c>
      <c r="GB47" s="11">
        <f t="shared" si="1384"/>
        <v>10</v>
      </c>
      <c r="GC47" s="4">
        <f t="shared" si="1385"/>
        <v>14.6</v>
      </c>
      <c r="GD47" s="40" t="str">
        <f t="shared" si="115"/>
        <v>–</v>
      </c>
      <c r="GE47" s="6">
        <f t="shared" si="1386"/>
        <v>19.899999999999999</v>
      </c>
      <c r="GF47" s="51">
        <f t="shared" si="1387"/>
        <v>38.264299802761336</v>
      </c>
      <c r="GG47" s="7" t="str">
        <f t="shared" si="116"/>
        <v>–</v>
      </c>
      <c r="GH47" s="52">
        <f t="shared" si="1388"/>
        <v>43.103448275862071</v>
      </c>
      <c r="GI47" s="46">
        <f>IF(SUM(B47,D47,F47,H47,J47,L47,N47,P47,R47,T47,V47,X47,Z47,AB47,AD47,AF47,AH47,AJ47,AL47,AN47,AP47,AR47,AT47,AV47,AX47,AZ47,BB47,BD47,BF47,BH47)&gt;0,AVERAGE(B47,D47,F47,H47,J47,L47,N47,P47,R47,T47,V47,X47,Z47,AB47,AD47,AF47,AH47,AJ47,AL47,AN47,AP47,AR47,AT47,AV47,AX47,AZ47,BB47,BD47,BF47,BH47),"?")</f>
        <v>17.869999999999997</v>
      </c>
      <c r="GJ47" s="8">
        <f>IF(SUM(C47,E47,G47,I47,K47,M47,O47,Q47,S47,U47,W47,Y47,AA47,AC47,AE47,AG47,AI47,AK47,AM47,AO47,AQ47,AS47,AU47,AW47,AY47,BA47,BC47,BE47,BG47,BI47)&gt;0,AVERAGE(C47,E47,G47,I47,K47,M47,O47,Q47,S47,U47,W47,Y47,AA47,AC47,AE47,AG47,AI47,AK47,AM47,AO47,AQ47,AS47,AU47,AW47,AY47,BA47,BC47,BE47,BG47,BI47),"?")</f>
        <v>41.371875676354534</v>
      </c>
      <c r="GK47" s="5">
        <f>IF(COUNT(B47,D47,F47,H47,J47,L47,N47,P47,R47,T47,V47,X47,Z47,AB47,AD47,AF47,AH47,AJ47,AL47,AN47,AP47,AR47,AT47,AV47,AX47,AZ47,BB47,BD47,BF47,BH47)&gt;1,STDEV(B47,D47,F47,H47,J47,L47,N47,P47,R47,T47,V47,X47,Z47,AB47,AD47,AF47,AH47,AJ47,AL47,AN47,AP47,AR47,AT47,AV47,AX47,AZ47,BB47,BD47,BF47,BH47),"?")</f>
        <v>2.0949940334043968</v>
      </c>
      <c r="GL47" s="9">
        <f>IF(COUNT(C47,E47,G47,I47,K47,M47,O47,Q47,S47,U47,W47,Y47,AA47,AC47,AE47,AG47,AI47,AK47,AM47,AO47,AQ47,AS47,AU47,AW47,AY47,BA47,BC47,BE47,BG47,BI47)&gt;1,STDEV(C47,E47,G47,I47,K47,M47,O47,Q47,S47,U47,W47,Y47,AA47,AC47,AE47,AG47,AI47,AK47,AM47,AO47,AQ47,AS47,AU47,AW47,AY47,BA47,BC47,BE47,BG47,BI47),"?")</f>
        <v>1.7440837569620735</v>
      </c>
      <c r="GM47" s="5" t="str">
        <f>IF(COUNT(B47)&gt;0,B47,"?")</f>
        <v>?</v>
      </c>
      <c r="GN47" s="7" t="str">
        <f>IF(COUNT(C47)&gt;0,C47,"?")</f>
        <v>?</v>
      </c>
    </row>
    <row r="48" spans="1:196" x14ac:dyDescent="0.2">
      <c r="A48" s="27" t="s">
        <v>33</v>
      </c>
      <c r="B48" s="108"/>
      <c r="C48" s="109" t="str">
        <f>IF(AND((B48&gt;0),(B$7&gt;0)),(B48/B$7*100),"")</f>
        <v/>
      </c>
      <c r="D48" s="17">
        <v>7.4</v>
      </c>
      <c r="E48" s="61">
        <f t="shared" si="1434"/>
        <v>15.982721382289419</v>
      </c>
      <c r="F48" s="17"/>
      <c r="G48" s="61" t="str">
        <f t="shared" si="1435"/>
        <v/>
      </c>
      <c r="H48" s="17">
        <v>7.3</v>
      </c>
      <c r="I48" s="61">
        <f t="shared" si="1436"/>
        <v>14.398422090729781</v>
      </c>
      <c r="J48" s="17">
        <v>8.5</v>
      </c>
      <c r="K48" s="61">
        <f t="shared" si="1437"/>
        <v>16.765285996055226</v>
      </c>
      <c r="L48" s="17">
        <v>9.1999999999999993</v>
      </c>
      <c r="M48" s="61">
        <f t="shared" si="1438"/>
        <v>19.78494623655914</v>
      </c>
      <c r="N48" s="17">
        <v>8.3000000000000007</v>
      </c>
      <c r="O48" s="61">
        <f t="shared" si="1439"/>
        <v>18.94977168949772</v>
      </c>
      <c r="P48" s="17"/>
      <c r="Q48" s="61" t="str">
        <f t="shared" si="1440"/>
        <v/>
      </c>
      <c r="R48" s="17"/>
      <c r="S48" s="61" t="str">
        <f t="shared" si="1441"/>
        <v/>
      </c>
      <c r="T48" s="17"/>
      <c r="U48" s="61" t="str">
        <f t="shared" si="1442"/>
        <v/>
      </c>
      <c r="V48" s="17"/>
      <c r="W48" s="61" t="str">
        <f t="shared" si="1443"/>
        <v/>
      </c>
      <c r="X48" s="17">
        <v>4.3</v>
      </c>
      <c r="Y48" s="61">
        <f t="shared" si="1444"/>
        <v>12.35632183908046</v>
      </c>
      <c r="Z48" s="17"/>
      <c r="AA48" s="61" t="str">
        <f t="shared" si="1445"/>
        <v/>
      </c>
      <c r="AB48" s="17"/>
      <c r="AC48" s="61" t="str">
        <f t="shared" si="1446"/>
        <v/>
      </c>
      <c r="AD48" s="17"/>
      <c r="AE48" s="61" t="str">
        <f t="shared" si="1447"/>
        <v/>
      </c>
      <c r="AF48" s="17"/>
      <c r="AG48" s="61" t="str">
        <f t="shared" si="1448"/>
        <v/>
      </c>
      <c r="AH48" s="17"/>
      <c r="AI48" s="61" t="str">
        <f t="shared" si="1449"/>
        <v/>
      </c>
      <c r="AJ48" s="17"/>
      <c r="AK48" s="61" t="str">
        <f t="shared" si="1450"/>
        <v/>
      </c>
      <c r="AL48" s="17"/>
      <c r="AM48" s="61" t="str">
        <f t="shared" si="1451"/>
        <v/>
      </c>
      <c r="AN48" s="17"/>
      <c r="AO48" s="61" t="str">
        <f t="shared" si="1452"/>
        <v/>
      </c>
      <c r="AP48" s="17"/>
      <c r="AQ48" s="61" t="str">
        <f t="shared" si="1453"/>
        <v/>
      </c>
      <c r="AR48" s="17"/>
      <c r="AS48" s="61" t="str">
        <f t="shared" si="1454"/>
        <v/>
      </c>
      <c r="AT48" s="17"/>
      <c r="AU48" s="61" t="str">
        <f t="shared" si="1455"/>
        <v/>
      </c>
      <c r="AV48" s="17"/>
      <c r="AW48" s="61" t="str">
        <f t="shared" si="1456"/>
        <v/>
      </c>
      <c r="AX48" s="17"/>
      <c r="AY48" s="61" t="str">
        <f t="shared" si="1457"/>
        <v/>
      </c>
      <c r="AZ48" s="17"/>
      <c r="BA48" s="61" t="str">
        <f t="shared" si="1458"/>
        <v/>
      </c>
      <c r="BB48" s="17"/>
      <c r="BC48" s="61" t="str">
        <f t="shared" si="1459"/>
        <v/>
      </c>
      <c r="BD48" s="17"/>
      <c r="BE48" s="61" t="str">
        <f t="shared" si="1460"/>
        <v/>
      </c>
      <c r="BF48" s="17"/>
      <c r="BG48" s="61" t="str">
        <f t="shared" si="1461"/>
        <v/>
      </c>
      <c r="BH48" s="17"/>
      <c r="BI48" s="61" t="str">
        <f t="shared" si="1462"/>
        <v/>
      </c>
      <c r="BJ48" s="17"/>
      <c r="BK48" s="61" t="str">
        <f t="shared" si="1463"/>
        <v/>
      </c>
      <c r="BL48" s="17"/>
      <c r="BM48" s="61" t="str">
        <f t="shared" si="1464"/>
        <v/>
      </c>
      <c r="BN48" s="17"/>
      <c r="BO48" s="61" t="str">
        <f t="shared" si="1465"/>
        <v/>
      </c>
      <c r="BP48" s="17"/>
      <c r="BQ48" s="61" t="str">
        <f t="shared" si="1466"/>
        <v/>
      </c>
      <c r="BR48" s="17"/>
      <c r="BS48" s="61" t="str">
        <f t="shared" si="1467"/>
        <v/>
      </c>
      <c r="BT48" s="17"/>
      <c r="BU48" s="61" t="str">
        <f t="shared" si="1468"/>
        <v/>
      </c>
      <c r="BV48" s="17"/>
      <c r="BW48" s="61" t="str">
        <f t="shared" si="1469"/>
        <v/>
      </c>
      <c r="BX48" s="17"/>
      <c r="BY48" s="61" t="str">
        <f t="shared" si="1470"/>
        <v/>
      </c>
      <c r="BZ48" s="17"/>
      <c r="CA48" s="61" t="str">
        <f t="shared" si="1471"/>
        <v/>
      </c>
      <c r="CB48" s="17"/>
      <c r="CC48" s="61" t="str">
        <f t="shared" si="1472"/>
        <v/>
      </c>
      <c r="CD48" s="17"/>
      <c r="CE48" s="61" t="str">
        <f t="shared" si="1473"/>
        <v/>
      </c>
      <c r="CF48" s="17"/>
      <c r="CG48" s="61" t="str">
        <f t="shared" si="1474"/>
        <v/>
      </c>
      <c r="CH48" s="17"/>
      <c r="CI48" s="61" t="str">
        <f t="shared" si="1475"/>
        <v/>
      </c>
      <c r="CJ48" s="17"/>
      <c r="CK48" s="61" t="str">
        <f t="shared" si="1476"/>
        <v/>
      </c>
      <c r="CL48" s="17"/>
      <c r="CM48" s="61" t="str">
        <f t="shared" si="1477"/>
        <v/>
      </c>
      <c r="CN48" s="17"/>
      <c r="CO48" s="61" t="str">
        <f t="shared" si="1478"/>
        <v/>
      </c>
      <c r="CP48" s="17"/>
      <c r="CQ48" s="61" t="str">
        <f t="shared" si="1479"/>
        <v/>
      </c>
      <c r="CR48" s="17"/>
      <c r="CS48" s="61" t="str">
        <f t="shared" si="1480"/>
        <v/>
      </c>
      <c r="CT48" s="17"/>
      <c r="CU48" s="61" t="str">
        <f t="shared" si="1481"/>
        <v/>
      </c>
      <c r="CV48" s="17"/>
      <c r="CW48" s="61" t="str">
        <f t="shared" si="1482"/>
        <v/>
      </c>
      <c r="CX48" s="17"/>
      <c r="CY48" s="61" t="str">
        <f t="shared" si="1483"/>
        <v/>
      </c>
      <c r="CZ48" s="17"/>
      <c r="DA48" s="61" t="str">
        <f t="shared" si="1484"/>
        <v/>
      </c>
      <c r="DB48" s="17"/>
      <c r="DC48" s="61" t="str">
        <f t="shared" si="1485"/>
        <v/>
      </c>
      <c r="DD48" s="17"/>
      <c r="DE48" s="61" t="str">
        <f t="shared" si="1486"/>
        <v/>
      </c>
      <c r="DF48" s="17"/>
      <c r="DG48" s="61" t="str">
        <f t="shared" si="1487"/>
        <v/>
      </c>
      <c r="DH48" s="17"/>
      <c r="DI48" s="61" t="str">
        <f t="shared" si="1488"/>
        <v/>
      </c>
      <c r="DJ48" s="17"/>
      <c r="DK48" s="61" t="str">
        <f t="shared" si="1489"/>
        <v/>
      </c>
      <c r="DL48" s="17"/>
      <c r="DM48" s="61" t="str">
        <f t="shared" si="1490"/>
        <v/>
      </c>
      <c r="DN48" s="17"/>
      <c r="DO48" s="61" t="str">
        <f t="shared" si="1491"/>
        <v/>
      </c>
      <c r="DP48" s="17"/>
      <c r="DQ48" s="61" t="str">
        <f t="shared" si="1492"/>
        <v/>
      </c>
      <c r="DR48" s="17"/>
      <c r="DS48" s="61" t="str">
        <f t="shared" si="1493"/>
        <v/>
      </c>
      <c r="DT48" s="17"/>
      <c r="DU48" s="61" t="str">
        <f t="shared" si="1494"/>
        <v/>
      </c>
      <c r="DV48" s="17"/>
      <c r="DW48" s="61" t="str">
        <f t="shared" si="1495"/>
        <v/>
      </c>
      <c r="DX48" s="17"/>
      <c r="DY48" s="61" t="str">
        <f t="shared" si="1496"/>
        <v/>
      </c>
      <c r="DZ48" s="17"/>
      <c r="EA48" s="61" t="str">
        <f t="shared" si="1497"/>
        <v/>
      </c>
      <c r="EB48" s="17"/>
      <c r="EC48" s="61" t="str">
        <f t="shared" si="1498"/>
        <v/>
      </c>
      <c r="ED48" s="17"/>
      <c r="EE48" s="61" t="str">
        <f t="shared" si="1499"/>
        <v/>
      </c>
      <c r="EF48" s="17"/>
      <c r="EG48" s="61" t="str">
        <f t="shared" si="1500"/>
        <v/>
      </c>
      <c r="EH48" s="17"/>
      <c r="EI48" s="61" t="str">
        <f t="shared" si="1501"/>
        <v/>
      </c>
      <c r="EJ48" s="17"/>
      <c r="EK48" s="61" t="str">
        <f t="shared" si="1502"/>
        <v/>
      </c>
      <c r="EL48" s="17"/>
      <c r="EM48" s="61" t="str">
        <f t="shared" si="1503"/>
        <v/>
      </c>
      <c r="EN48" s="17"/>
      <c r="EO48" s="61" t="str">
        <f t="shared" si="1504"/>
        <v/>
      </c>
      <c r="EP48" s="17"/>
      <c r="EQ48" s="61" t="str">
        <f t="shared" si="1505"/>
        <v/>
      </c>
      <c r="ER48" s="17"/>
      <c r="ES48" s="61" t="str">
        <f t="shared" si="1506"/>
        <v/>
      </c>
      <c r="ET48" s="17"/>
      <c r="EU48" s="61" t="str">
        <f t="shared" si="1507"/>
        <v/>
      </c>
      <c r="EV48" s="17"/>
      <c r="EW48" s="61" t="str">
        <f t="shared" si="1508"/>
        <v/>
      </c>
      <c r="EX48" s="17"/>
      <c r="EY48" s="61" t="str">
        <f t="shared" si="1509"/>
        <v/>
      </c>
      <c r="EZ48" s="17"/>
      <c r="FA48" s="61" t="str">
        <f t="shared" si="1510"/>
        <v/>
      </c>
      <c r="FB48" s="17"/>
      <c r="FC48" s="61" t="str">
        <f t="shared" si="1511"/>
        <v/>
      </c>
      <c r="FD48" s="17"/>
      <c r="FE48" s="61" t="str">
        <f t="shared" si="1512"/>
        <v/>
      </c>
      <c r="FF48" s="17"/>
      <c r="FG48" s="61" t="str">
        <f t="shared" si="1513"/>
        <v/>
      </c>
      <c r="FH48" s="17"/>
      <c r="FI48" s="61" t="str">
        <f t="shared" si="1514"/>
        <v/>
      </c>
      <c r="FJ48" s="17"/>
      <c r="FK48" s="61" t="str">
        <f t="shared" si="1515"/>
        <v/>
      </c>
      <c r="FL48" s="17"/>
      <c r="FM48" s="61" t="str">
        <f t="shared" si="1516"/>
        <v/>
      </c>
      <c r="FN48" s="17"/>
      <c r="FO48" s="61" t="str">
        <f t="shared" si="1517"/>
        <v/>
      </c>
      <c r="FP48" s="17"/>
      <c r="FQ48" s="61" t="str">
        <f t="shared" si="1518"/>
        <v/>
      </c>
      <c r="FR48" s="133"/>
      <c r="FS48" s="133"/>
      <c r="FT48" s="133"/>
      <c r="FU48" s="133"/>
      <c r="FV48" s="133"/>
      <c r="FW48" s="133"/>
      <c r="FX48" s="133"/>
      <c r="FY48" s="133"/>
      <c r="GA48" s="18" t="str">
        <f t="shared" si="56"/>
        <v xml:space="preserve">     Posterior spur</v>
      </c>
      <c r="GB48" s="11">
        <f t="shared" si="1384"/>
        <v>6</v>
      </c>
      <c r="GC48" s="4">
        <f t="shared" si="1385"/>
        <v>4.3</v>
      </c>
      <c r="GD48" s="40" t="str">
        <f t="shared" si="115"/>
        <v>–</v>
      </c>
      <c r="GE48" s="6">
        <f t="shared" si="1386"/>
        <v>9.1999999999999993</v>
      </c>
      <c r="GF48" s="51">
        <f t="shared" si="1387"/>
        <v>12.35632183908046</v>
      </c>
      <c r="GG48" s="7" t="str">
        <f t="shared" si="116"/>
        <v>–</v>
      </c>
      <c r="GH48" s="52">
        <f t="shared" si="1388"/>
        <v>19.78494623655914</v>
      </c>
      <c r="GI48" s="46">
        <f>IF(SUM(B48,D48,F48,H48,J48,L48,N48,P48,R48,T48,V48,X48,Z48,AB48,AD48,AF48,AH48,AJ48,AL48,AN48,AP48,AR48,AT48,AV48,AX48,AZ48,BB48,BD48,BF48,BH48)&gt;0,AVERAGE(B48,D48,F48,H48,J48,L48,N48,P48,R48,T48,V48,X48,Z48,AB48,AD48,AF48,AH48,AJ48,AL48,AN48,AP48,AR48,AT48,AV48,AX48,AZ48,BB48,BD48,BF48,BH48),"?")</f>
        <v>7.5</v>
      </c>
      <c r="GJ48" s="8">
        <f>IF(SUM(C48,E48,G48,I48,K48,M48,O48,Q48,S48,U48,W48,Y48,AA48,AC48,AE48,AG48,AI48,AK48,AM48,AO48,AQ48,AS48,AU48,AW48,AY48,BA48,BC48,BE48,BG48,BI48)&gt;0,AVERAGE(C48,E48,G48,I48,K48,M48,O48,Q48,S48,U48,W48,Y48,AA48,AC48,AE48,AG48,AI48,AK48,AM48,AO48,AQ48,AS48,AU48,AW48,AY48,BA48,BC48,BE48,BG48,BI48),"?")</f>
        <v>16.372911539035293</v>
      </c>
      <c r="GK48" s="5">
        <f>IF(COUNT(B48,D48,F48,H48,J48,L48,N48,P48,R48,T48,V48,X48,Z48,AB48,AD48,AF48,AH48,AJ48,AL48,AN48,AP48,AR48,AT48,AV48,AX48,AZ48,BB48,BD48,BF48,BH48)&gt;1,STDEV(B48,D48,F48,H48,J48,L48,N48,P48,R48,T48,V48,X48,Z48,AB48,AD48,AF48,AH48,AJ48,AL48,AN48,AP48,AR48,AT48,AV48,AX48,AZ48,BB48,BD48,BF48,BH48),"?")</f>
        <v>1.7216271373325904</v>
      </c>
      <c r="GL48" s="9">
        <f>IF(COUNT(C48,E48,G48,I48,K48,M48,O48,Q48,S48,U48,W48,Y48,AA48,AC48,AE48,AG48,AI48,AK48,AM48,AO48,AQ48,AS48,AU48,AW48,AY48,BA48,BC48,BE48,BG48,BI48)&gt;1,STDEV(C48,E48,G48,I48,K48,M48,O48,Q48,S48,U48,W48,Y48,AA48,AC48,AE48,AG48,AI48,AK48,AM48,AO48,AQ48,AS48,AU48,AW48,AY48,BA48,BC48,BE48,BG48,BI48),"?")</f>
        <v>2.779208393925988</v>
      </c>
      <c r="GM48" s="5" t="str">
        <f>IF(COUNT(B48)&gt;0,B48,"?")</f>
        <v>?</v>
      </c>
      <c r="GN48" s="7" t="str">
        <f>IF(COUNT(C48)&gt;0,C48,"?")</f>
        <v>?</v>
      </c>
    </row>
    <row r="49" spans="1:196" ht="13.5" thickBot="1" x14ac:dyDescent="0.25">
      <c r="A49" s="27" t="s">
        <v>77</v>
      </c>
      <c r="B49" s="110" t="str">
        <f>IF(AND((B47&gt;0),(B46&gt;0)),(B47/B46),"")</f>
        <v/>
      </c>
      <c r="C49" s="109" t="s">
        <v>5</v>
      </c>
      <c r="D49" s="71">
        <f t="shared" ref="D49" si="1519">IF(AND((D47&gt;0),(D46&gt;0)),(D47/D46),"")</f>
        <v>0.70143884892086328</v>
      </c>
      <c r="E49" s="61" t="s">
        <v>5</v>
      </c>
      <c r="F49" s="71">
        <f t="shared" ref="F49" si="1520">IF(AND((F47&gt;0),(F46&gt;0)),(F47/F46),"")</f>
        <v>0.65957446808510645</v>
      </c>
      <c r="G49" s="61" t="s">
        <v>5</v>
      </c>
      <c r="H49" s="71">
        <f t="shared" ref="H49" si="1521">IF(AND((H47&gt;0),(H46&gt;0)),(H47/H46),"")</f>
        <v>0.71062271062271054</v>
      </c>
      <c r="I49" s="61" t="s">
        <v>5</v>
      </c>
      <c r="J49" s="71">
        <f t="shared" ref="J49" si="1522">IF(AND((J47&gt;0),(J46&gt;0)),(J47/J46),"")</f>
        <v>0.67353951890034369</v>
      </c>
      <c r="K49" s="61" t="s">
        <v>5</v>
      </c>
      <c r="L49" s="71">
        <f t="shared" ref="L49" si="1523">IF(AND((L47&gt;0),(L46&gt;0)),(L47/L46),"")</f>
        <v>0.66778523489932884</v>
      </c>
      <c r="M49" s="61" t="s">
        <v>5</v>
      </c>
      <c r="N49" s="71">
        <f t="shared" ref="N49" si="1524">IF(AND((N47&gt;0),(N46&gt;0)),(N47/N46),"")</f>
        <v>0.65467625899280568</v>
      </c>
      <c r="O49" s="61" t="s">
        <v>5</v>
      </c>
      <c r="P49" s="71" t="str">
        <f t="shared" ref="P49" si="1525">IF(AND((P47&gt;0),(P46&gt;0)),(P47/P46),"")</f>
        <v/>
      </c>
      <c r="Q49" s="61" t="s">
        <v>5</v>
      </c>
      <c r="R49" s="71">
        <f t="shared" ref="R49" si="1526">IF(AND((R47&gt;0),(R46&gt;0)),(R47/R46),"")</f>
        <v>0.66548042704626331</v>
      </c>
      <c r="S49" s="61" t="s">
        <v>5</v>
      </c>
      <c r="T49" s="71" t="str">
        <f t="shared" ref="T49" si="1527">IF(AND((T47&gt;0),(T46&gt;0)),(T47/T46),"")</f>
        <v/>
      </c>
      <c r="U49" s="61" t="s">
        <v>5</v>
      </c>
      <c r="V49" s="71" t="str">
        <f t="shared" ref="V49" si="1528">IF(AND((V47&gt;0),(V46&gt;0)),(V47/V46),"")</f>
        <v/>
      </c>
      <c r="W49" s="61" t="s">
        <v>5</v>
      </c>
      <c r="X49" s="71">
        <f t="shared" ref="X49" si="1529">IF(AND((X47&gt;0),(X46&gt;0)),(X47/X46),"")</f>
        <v>0.67264573991031384</v>
      </c>
      <c r="Y49" s="61" t="s">
        <v>5</v>
      </c>
      <c r="Z49" s="71">
        <f t="shared" ref="Z49" si="1530">IF(AND((Z47&gt;0),(Z46&gt;0)),(Z47/Z46),"")</f>
        <v>0.64317180616740088</v>
      </c>
      <c r="AA49" s="61" t="s">
        <v>5</v>
      </c>
      <c r="AB49" s="71">
        <f t="shared" ref="AB49" si="1531">IF(AND((AB47&gt;0),(AB46&gt;0)),(AB47/AB46),"")</f>
        <v>0.68468468468468469</v>
      </c>
      <c r="AC49" s="61" t="s">
        <v>5</v>
      </c>
      <c r="AD49" s="71" t="str">
        <f t="shared" ref="AD49" si="1532">IF(AND((AD47&gt;0),(AD46&gt;0)),(AD47/AD46),"")</f>
        <v/>
      </c>
      <c r="AE49" s="61" t="s">
        <v>5</v>
      </c>
      <c r="AF49" s="71" t="str">
        <f>IF(AND((AF47&gt;0),(AF46&gt;0)),(AF47/AF46),"")</f>
        <v/>
      </c>
      <c r="AG49" s="61" t="s">
        <v>5</v>
      </c>
      <c r="AH49" s="71" t="str">
        <f t="shared" ref="AH49" si="1533">IF(AND((AH47&gt;0),(AH46&gt;0)),(AH47/AH46),"")</f>
        <v/>
      </c>
      <c r="AI49" s="61" t="s">
        <v>5</v>
      </c>
      <c r="AJ49" s="71" t="str">
        <f t="shared" ref="AJ49" si="1534">IF(AND((AJ47&gt;0),(AJ46&gt;0)),(AJ47/AJ46),"")</f>
        <v/>
      </c>
      <c r="AK49" s="61" t="s">
        <v>5</v>
      </c>
      <c r="AL49" s="71" t="str">
        <f t="shared" ref="AL49" si="1535">IF(AND((AL47&gt;0),(AL46&gt;0)),(AL47/AL46),"")</f>
        <v/>
      </c>
      <c r="AM49" s="61" t="s">
        <v>5</v>
      </c>
      <c r="AN49" s="71" t="str">
        <f t="shared" ref="AN49" si="1536">IF(AND((AN47&gt;0),(AN46&gt;0)),(AN47/AN46),"")</f>
        <v/>
      </c>
      <c r="AO49" s="61" t="s">
        <v>5</v>
      </c>
      <c r="AP49" s="71" t="str">
        <f t="shared" ref="AP49" si="1537">IF(AND((AP47&gt;0),(AP46&gt;0)),(AP47/AP46),"")</f>
        <v/>
      </c>
      <c r="AQ49" s="61" t="s">
        <v>5</v>
      </c>
      <c r="AR49" s="71" t="str">
        <f t="shared" ref="AR49" si="1538">IF(AND((AR47&gt;0),(AR46&gt;0)),(AR47/AR46),"")</f>
        <v/>
      </c>
      <c r="AS49" s="61" t="s">
        <v>5</v>
      </c>
      <c r="AT49" s="71" t="str">
        <f t="shared" ref="AT49" si="1539">IF(AND((AT47&gt;0),(AT46&gt;0)),(AT47/AT46),"")</f>
        <v/>
      </c>
      <c r="AU49" s="61" t="s">
        <v>5</v>
      </c>
      <c r="AV49" s="71" t="str">
        <f t="shared" ref="AV49" si="1540">IF(AND((AV47&gt;0),(AV46&gt;0)),(AV47/AV46),"")</f>
        <v/>
      </c>
      <c r="AW49" s="61" t="s">
        <v>5</v>
      </c>
      <c r="AX49" s="71" t="str">
        <f t="shared" ref="AX49" si="1541">IF(AND((AX47&gt;0),(AX46&gt;0)),(AX47/AX46),"")</f>
        <v/>
      </c>
      <c r="AY49" s="61" t="s">
        <v>5</v>
      </c>
      <c r="AZ49" s="71" t="str">
        <f t="shared" ref="AZ49" si="1542">IF(AND((AZ47&gt;0),(AZ46&gt;0)),(AZ47/AZ46),"")</f>
        <v/>
      </c>
      <c r="BA49" s="61" t="s">
        <v>5</v>
      </c>
      <c r="BB49" s="71" t="str">
        <f t="shared" ref="BB49" si="1543">IF(AND((BB47&gt;0),(BB46&gt;0)),(BB47/BB46),"")</f>
        <v/>
      </c>
      <c r="BC49" s="61" t="s">
        <v>5</v>
      </c>
      <c r="BD49" s="71" t="str">
        <f t="shared" ref="BD49" si="1544">IF(AND((BD47&gt;0),(BD46&gt;0)),(BD47/BD46),"")</f>
        <v/>
      </c>
      <c r="BE49" s="61" t="s">
        <v>5</v>
      </c>
      <c r="BF49" s="71" t="str">
        <f t="shared" ref="BF49" si="1545">IF(AND((BF47&gt;0),(BF46&gt;0)),(BF47/BF46),"")</f>
        <v/>
      </c>
      <c r="BG49" s="61" t="s">
        <v>5</v>
      </c>
      <c r="BH49" s="71" t="str">
        <f t="shared" ref="BH49" si="1546">IF(AND((BH47&gt;0),(BH46&gt;0)),(BH47/BH46),"")</f>
        <v/>
      </c>
      <c r="BI49" s="61" t="s">
        <v>5</v>
      </c>
      <c r="BJ49" s="71" t="str">
        <f t="shared" ref="BJ49:DN49" si="1547">IF(AND((BJ47&gt;0),(BJ46&gt;0)),(BJ47/BJ46),"")</f>
        <v/>
      </c>
      <c r="BK49" s="61" t="s">
        <v>5</v>
      </c>
      <c r="BL49" s="71" t="str">
        <f t="shared" ref="BL49:DP49" si="1548">IF(AND((BL47&gt;0),(BL46&gt;0)),(BL47/BL46),"")</f>
        <v/>
      </c>
      <c r="BM49" s="61" t="s">
        <v>5</v>
      </c>
      <c r="BN49" s="71" t="str">
        <f t="shared" ref="BN49:DR49" si="1549">IF(AND((BN47&gt;0),(BN46&gt;0)),(BN47/BN46),"")</f>
        <v/>
      </c>
      <c r="BO49" s="61" t="s">
        <v>5</v>
      </c>
      <c r="BP49" s="71" t="str">
        <f t="shared" ref="BP49:DT49" si="1550">IF(AND((BP47&gt;0),(BP46&gt;0)),(BP47/BP46),"")</f>
        <v/>
      </c>
      <c r="BQ49" s="61" t="s">
        <v>5</v>
      </c>
      <c r="BR49" s="71" t="str">
        <f t="shared" ref="BR49:DV49" si="1551">IF(AND((BR47&gt;0),(BR46&gt;0)),(BR47/BR46),"")</f>
        <v/>
      </c>
      <c r="BS49" s="61" t="s">
        <v>5</v>
      </c>
      <c r="BT49" s="71" t="str">
        <f t="shared" ref="BT49:DX49" si="1552">IF(AND((BT47&gt;0),(BT46&gt;0)),(BT47/BT46),"")</f>
        <v/>
      </c>
      <c r="BU49" s="61" t="s">
        <v>5</v>
      </c>
      <c r="BV49" s="71" t="str">
        <f t="shared" ref="BV49:DZ49" si="1553">IF(AND((BV47&gt;0),(BV46&gt;0)),(BV47/BV46),"")</f>
        <v/>
      </c>
      <c r="BW49" s="61" t="s">
        <v>5</v>
      </c>
      <c r="BX49" s="71" t="str">
        <f t="shared" si="1547"/>
        <v/>
      </c>
      <c r="BY49" s="61" t="s">
        <v>5</v>
      </c>
      <c r="BZ49" s="71" t="str">
        <f t="shared" si="1548"/>
        <v/>
      </c>
      <c r="CA49" s="61" t="s">
        <v>5</v>
      </c>
      <c r="CB49" s="71" t="str">
        <f t="shared" si="1549"/>
        <v/>
      </c>
      <c r="CC49" s="61" t="s">
        <v>5</v>
      </c>
      <c r="CD49" s="71" t="str">
        <f t="shared" si="1550"/>
        <v/>
      </c>
      <c r="CE49" s="61" t="s">
        <v>5</v>
      </c>
      <c r="CF49" s="71" t="str">
        <f t="shared" si="1551"/>
        <v/>
      </c>
      <c r="CG49" s="61" t="s">
        <v>5</v>
      </c>
      <c r="CH49" s="71" t="str">
        <f t="shared" si="1552"/>
        <v/>
      </c>
      <c r="CI49" s="61" t="s">
        <v>5</v>
      </c>
      <c r="CJ49" s="71" t="str">
        <f t="shared" si="1553"/>
        <v/>
      </c>
      <c r="CK49" s="61" t="s">
        <v>5</v>
      </c>
      <c r="CL49" s="71" t="str">
        <f t="shared" si="1547"/>
        <v/>
      </c>
      <c r="CM49" s="61" t="s">
        <v>5</v>
      </c>
      <c r="CN49" s="71" t="str">
        <f t="shared" si="1548"/>
        <v/>
      </c>
      <c r="CO49" s="61" t="s">
        <v>5</v>
      </c>
      <c r="CP49" s="71" t="str">
        <f t="shared" si="1549"/>
        <v/>
      </c>
      <c r="CQ49" s="61" t="s">
        <v>5</v>
      </c>
      <c r="CR49" s="71" t="str">
        <f t="shared" si="1550"/>
        <v/>
      </c>
      <c r="CS49" s="61" t="s">
        <v>5</v>
      </c>
      <c r="CT49" s="71" t="str">
        <f t="shared" si="1551"/>
        <v/>
      </c>
      <c r="CU49" s="61" t="s">
        <v>5</v>
      </c>
      <c r="CV49" s="71" t="str">
        <f t="shared" si="1552"/>
        <v/>
      </c>
      <c r="CW49" s="61" t="s">
        <v>5</v>
      </c>
      <c r="CX49" s="71" t="str">
        <f t="shared" si="1553"/>
        <v/>
      </c>
      <c r="CY49" s="61" t="s">
        <v>5</v>
      </c>
      <c r="CZ49" s="71" t="str">
        <f t="shared" si="1547"/>
        <v/>
      </c>
      <c r="DA49" s="61" t="s">
        <v>5</v>
      </c>
      <c r="DB49" s="71" t="str">
        <f t="shared" si="1548"/>
        <v/>
      </c>
      <c r="DC49" s="61" t="s">
        <v>5</v>
      </c>
      <c r="DD49" s="71" t="str">
        <f t="shared" si="1549"/>
        <v/>
      </c>
      <c r="DE49" s="61" t="s">
        <v>5</v>
      </c>
      <c r="DF49" s="71" t="str">
        <f t="shared" si="1550"/>
        <v/>
      </c>
      <c r="DG49" s="61" t="s">
        <v>5</v>
      </c>
      <c r="DH49" s="71" t="str">
        <f t="shared" si="1551"/>
        <v/>
      </c>
      <c r="DI49" s="61" t="s">
        <v>5</v>
      </c>
      <c r="DJ49" s="71" t="str">
        <f t="shared" si="1552"/>
        <v/>
      </c>
      <c r="DK49" s="61" t="s">
        <v>5</v>
      </c>
      <c r="DL49" s="71" t="str">
        <f t="shared" si="1553"/>
        <v/>
      </c>
      <c r="DM49" s="61" t="s">
        <v>5</v>
      </c>
      <c r="DN49" s="71" t="str">
        <f t="shared" si="1547"/>
        <v/>
      </c>
      <c r="DO49" s="61" t="s">
        <v>5</v>
      </c>
      <c r="DP49" s="71" t="str">
        <f t="shared" si="1548"/>
        <v/>
      </c>
      <c r="DQ49" s="61" t="s">
        <v>5</v>
      </c>
      <c r="DR49" s="71" t="str">
        <f t="shared" si="1549"/>
        <v/>
      </c>
      <c r="DS49" s="61" t="s">
        <v>5</v>
      </c>
      <c r="DT49" s="71" t="str">
        <f t="shared" si="1550"/>
        <v/>
      </c>
      <c r="DU49" s="61" t="s">
        <v>5</v>
      </c>
      <c r="DV49" s="71" t="str">
        <f t="shared" si="1551"/>
        <v/>
      </c>
      <c r="DW49" s="61" t="s">
        <v>5</v>
      </c>
      <c r="DX49" s="71" t="str">
        <f t="shared" si="1552"/>
        <v/>
      </c>
      <c r="DY49" s="61" t="s">
        <v>5</v>
      </c>
      <c r="DZ49" s="71" t="str">
        <f t="shared" si="1553"/>
        <v/>
      </c>
      <c r="EA49" s="61" t="s">
        <v>5</v>
      </c>
      <c r="EB49" s="71" t="str">
        <f t="shared" ref="EB49:FD49" si="1554">IF(AND((EB47&gt;0),(EB46&gt;0)),(EB47/EB46),"")</f>
        <v/>
      </c>
      <c r="EC49" s="61" t="s">
        <v>5</v>
      </c>
      <c r="ED49" s="71" t="str">
        <f t="shared" ref="ED49:FF49" si="1555">IF(AND((ED47&gt;0),(ED46&gt;0)),(ED47/ED46),"")</f>
        <v/>
      </c>
      <c r="EE49" s="61" t="s">
        <v>5</v>
      </c>
      <c r="EF49" s="71" t="str">
        <f t="shared" ref="EF49:FH49" si="1556">IF(AND((EF47&gt;0),(EF46&gt;0)),(EF47/EF46),"")</f>
        <v/>
      </c>
      <c r="EG49" s="61" t="s">
        <v>5</v>
      </c>
      <c r="EH49" s="71" t="str">
        <f t="shared" ref="EH49:FJ49" si="1557">IF(AND((EH47&gt;0),(EH46&gt;0)),(EH47/EH46),"")</f>
        <v/>
      </c>
      <c r="EI49" s="61" t="s">
        <v>5</v>
      </c>
      <c r="EJ49" s="71" t="str">
        <f t="shared" ref="EJ49:FL49" si="1558">IF(AND((EJ47&gt;0),(EJ46&gt;0)),(EJ47/EJ46),"")</f>
        <v/>
      </c>
      <c r="EK49" s="61" t="s">
        <v>5</v>
      </c>
      <c r="EL49" s="71" t="str">
        <f t="shared" ref="EL49:FN49" si="1559">IF(AND((EL47&gt;0),(EL46&gt;0)),(EL47/EL46),"")</f>
        <v/>
      </c>
      <c r="EM49" s="61" t="s">
        <v>5</v>
      </c>
      <c r="EN49" s="71" t="str">
        <f t="shared" ref="EN49:FP49" si="1560">IF(AND((EN47&gt;0),(EN46&gt;0)),(EN47/EN46),"")</f>
        <v/>
      </c>
      <c r="EO49" s="61" t="s">
        <v>5</v>
      </c>
      <c r="EP49" s="71" t="str">
        <f t="shared" si="1554"/>
        <v/>
      </c>
      <c r="EQ49" s="61" t="s">
        <v>5</v>
      </c>
      <c r="ER49" s="71" t="str">
        <f t="shared" si="1555"/>
        <v/>
      </c>
      <c r="ES49" s="61" t="s">
        <v>5</v>
      </c>
      <c r="ET49" s="71" t="str">
        <f t="shared" si="1556"/>
        <v/>
      </c>
      <c r="EU49" s="61" t="s">
        <v>5</v>
      </c>
      <c r="EV49" s="71" t="str">
        <f t="shared" si="1557"/>
        <v/>
      </c>
      <c r="EW49" s="61" t="s">
        <v>5</v>
      </c>
      <c r="EX49" s="71" t="str">
        <f t="shared" si="1558"/>
        <v/>
      </c>
      <c r="EY49" s="61" t="s">
        <v>5</v>
      </c>
      <c r="EZ49" s="71" t="str">
        <f t="shared" si="1559"/>
        <v/>
      </c>
      <c r="FA49" s="61" t="s">
        <v>5</v>
      </c>
      <c r="FB49" s="71" t="str">
        <f t="shared" si="1560"/>
        <v/>
      </c>
      <c r="FC49" s="61" t="s">
        <v>5</v>
      </c>
      <c r="FD49" s="71" t="str">
        <f t="shared" si="1554"/>
        <v/>
      </c>
      <c r="FE49" s="61" t="s">
        <v>5</v>
      </c>
      <c r="FF49" s="71" t="str">
        <f t="shared" si="1555"/>
        <v/>
      </c>
      <c r="FG49" s="61" t="s">
        <v>5</v>
      </c>
      <c r="FH49" s="71" t="str">
        <f t="shared" si="1556"/>
        <v/>
      </c>
      <c r="FI49" s="61" t="s">
        <v>5</v>
      </c>
      <c r="FJ49" s="71" t="str">
        <f t="shared" si="1557"/>
        <v/>
      </c>
      <c r="FK49" s="61" t="s">
        <v>5</v>
      </c>
      <c r="FL49" s="71" t="str">
        <f t="shared" si="1558"/>
        <v/>
      </c>
      <c r="FM49" s="61" t="s">
        <v>5</v>
      </c>
      <c r="FN49" s="71" t="str">
        <f t="shared" si="1559"/>
        <v/>
      </c>
      <c r="FO49" s="61" t="s">
        <v>5</v>
      </c>
      <c r="FP49" s="71" t="str">
        <f t="shared" si="1560"/>
        <v/>
      </c>
      <c r="FQ49" s="61" t="s">
        <v>5</v>
      </c>
      <c r="FR49" s="133"/>
      <c r="FS49" s="133"/>
      <c r="FT49" s="133"/>
      <c r="FU49" s="133"/>
      <c r="FV49" s="133"/>
      <c r="FW49" s="133"/>
      <c r="FX49" s="133"/>
      <c r="FY49" s="133"/>
      <c r="GA49" s="20" t="str">
        <f t="shared" si="56"/>
        <v xml:space="preserve">     Posterior branches length ratio</v>
      </c>
      <c r="GB49" s="21">
        <f t="shared" si="1384"/>
        <v>10</v>
      </c>
      <c r="GC49" s="121">
        <f t="shared" si="1385"/>
        <v>0.64317180616740088</v>
      </c>
      <c r="GD49" s="122" t="str">
        <f t="shared" si="115"/>
        <v>–</v>
      </c>
      <c r="GE49" s="123">
        <f t="shared" si="1386"/>
        <v>0.71062271062271054</v>
      </c>
      <c r="GF49" s="124" t="str">
        <f t="shared" si="1387"/>
        <v/>
      </c>
      <c r="GG49" s="125" t="s">
        <v>5</v>
      </c>
      <c r="GH49" s="126" t="str">
        <f t="shared" si="1388"/>
        <v/>
      </c>
      <c r="GI49" s="127">
        <f>IF(SUM(B49,D49,F49,H49,J49,L49,N49,P49,R49,T49,V49,X49,Z49,AB49,AD49,AF49,AH49,AJ49,AL49,AN49,AP49,AR49,AT49,AV49,AX49,AZ49,BB49,BD49,BF49,BH49)&gt;0,AVERAGE(B49,D49,F49,H49,J49,L49,N49,P49,R49,T49,V49,X49,Z49,AB49,AD49,AF49,AH49,AJ49,AL49,AN49,AP49,AR49,AT49,AV49,AX49,AZ49,BB49,BD49,BF49,BH49),"?")</f>
        <v>0.67336196982298224</v>
      </c>
      <c r="GJ49" s="128" t="s">
        <v>5</v>
      </c>
      <c r="GK49" s="122">
        <f>IF(COUNT(B49,D49,F49,H49,J49,L49,N49,P49,R49,T49,V49,X49,Z49,AB49,AD49,AF49,AH49,AJ49,AL49,AN49,AP49,AR49,AT49,AV49,AX49,AZ49,BB49,BD49,BF49,BH49)&gt;1,STDEV(B49,D49,F49,H49,J49,L49,N49,P49,R49,T49,V49,X49,Z49,AB49,AD49,AF49,AH49,AJ49,AL49,AN49,AP49,AR49,AT49,AV49,AX49,AZ49,BB49,BD49,BF49,BH49),"?")</f>
        <v>2.0681011122727196E-2</v>
      </c>
      <c r="GL49" s="129" t="s">
        <v>5</v>
      </c>
      <c r="GM49" s="122" t="str">
        <f>IF(COUNT(B49)&gt;0,B49,"?")</f>
        <v>?</v>
      </c>
      <c r="GN49" s="125" t="s">
        <v>5</v>
      </c>
    </row>
    <row r="50" spans="1:196" x14ac:dyDescent="0.2">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J50" s="94"/>
      <c r="BK50" s="95"/>
      <c r="BL50" s="94"/>
      <c r="BM50" s="95"/>
      <c r="BN50" s="94"/>
      <c r="BO50" s="95"/>
      <c r="BP50" s="94"/>
      <c r="BQ50" s="95"/>
      <c r="BR50" s="94"/>
      <c r="BS50" s="95"/>
      <c r="BT50" s="94"/>
      <c r="BU50" s="95"/>
      <c r="BV50" s="94"/>
      <c r="BW50" s="95"/>
      <c r="BX50" s="94"/>
      <c r="BY50" s="95"/>
      <c r="BZ50" s="94"/>
      <c r="CA50" s="95"/>
      <c r="CB50" s="94"/>
      <c r="CC50" s="95"/>
      <c r="CD50" s="94"/>
      <c r="CE50" s="95"/>
      <c r="CF50" s="94"/>
      <c r="CG50" s="95"/>
      <c r="CH50" s="94"/>
      <c r="CI50" s="95"/>
      <c r="CJ50" s="94"/>
      <c r="CK50" s="95"/>
      <c r="CL50" s="94"/>
      <c r="CM50" s="95"/>
      <c r="CN50" s="94"/>
      <c r="CO50" s="95"/>
      <c r="CP50" s="94"/>
      <c r="CQ50" s="95"/>
      <c r="CR50" s="94"/>
      <c r="CS50" s="95"/>
      <c r="CT50" s="94"/>
      <c r="CU50" s="95"/>
      <c r="CV50" s="94"/>
      <c r="CW50" s="95"/>
      <c r="CX50" s="94"/>
      <c r="CY50" s="95"/>
      <c r="CZ50" s="94"/>
      <c r="DA50" s="95"/>
      <c r="DB50" s="94"/>
      <c r="DC50" s="95"/>
      <c r="DD50" s="94"/>
      <c r="DE50" s="95"/>
      <c r="DF50" s="94"/>
      <c r="DG50" s="95"/>
      <c r="DH50" s="94"/>
      <c r="DI50" s="95"/>
      <c r="DJ50" s="94"/>
      <c r="DK50" s="95"/>
      <c r="DL50" s="94"/>
      <c r="DM50" s="95"/>
      <c r="DN50" s="94"/>
      <c r="DO50" s="95"/>
      <c r="DP50" s="94"/>
      <c r="DQ50" s="95"/>
      <c r="DR50" s="94"/>
      <c r="DS50" s="95"/>
      <c r="DT50" s="94"/>
      <c r="DU50" s="95"/>
      <c r="DV50" s="94"/>
      <c r="DW50" s="95"/>
      <c r="DX50" s="94"/>
      <c r="DY50" s="95"/>
      <c r="DZ50" s="94"/>
      <c r="EA50" s="95"/>
      <c r="EB50" s="94"/>
      <c r="EC50" s="95"/>
      <c r="ED50" s="94"/>
      <c r="EE50" s="95"/>
      <c r="EF50" s="94"/>
      <c r="EG50" s="95"/>
      <c r="EH50" s="94"/>
      <c r="EI50" s="95"/>
      <c r="EJ50" s="94"/>
      <c r="EK50" s="95"/>
      <c r="EL50" s="94"/>
      <c r="EM50" s="95"/>
      <c r="EN50" s="94"/>
      <c r="EO50" s="95"/>
      <c r="EP50" s="94"/>
      <c r="EQ50" s="95"/>
      <c r="ER50" s="94"/>
      <c r="ES50" s="95"/>
      <c r="ET50" s="94"/>
      <c r="EU50" s="95"/>
      <c r="EV50" s="94"/>
      <c r="EW50" s="95"/>
      <c r="EX50" s="94"/>
      <c r="EY50" s="95"/>
      <c r="EZ50" s="94"/>
      <c r="FA50" s="95"/>
      <c r="FB50" s="94"/>
      <c r="FC50" s="95"/>
      <c r="FD50" s="94"/>
      <c r="FE50" s="95"/>
      <c r="FF50" s="94"/>
      <c r="FG50" s="95"/>
      <c r="FH50" s="94"/>
      <c r="FI50" s="95"/>
      <c r="FJ50" s="94"/>
      <c r="FK50" s="95"/>
      <c r="FL50" s="94"/>
      <c r="FM50" s="95"/>
      <c r="FN50" s="94"/>
      <c r="FO50" s="95"/>
      <c r="FP50" s="94"/>
      <c r="FQ50" s="95"/>
      <c r="FR50" s="135"/>
      <c r="FS50" s="135"/>
      <c r="FT50" s="135"/>
      <c r="FU50" s="135"/>
      <c r="FV50" s="135"/>
      <c r="FW50" s="135"/>
      <c r="FX50" s="135"/>
      <c r="FY50" s="135"/>
      <c r="GA50" s="22"/>
      <c r="GB50" s="10"/>
      <c r="GC50" s="4"/>
      <c r="GD50" s="40"/>
      <c r="GE50" s="6"/>
      <c r="GF50" s="51"/>
      <c r="GG50" s="7"/>
      <c r="GH50" s="83"/>
      <c r="GI50" s="5"/>
      <c r="GJ50" s="7"/>
      <c r="GK50" s="5"/>
      <c r="GL50" s="7"/>
      <c r="GM50" s="5"/>
      <c r="GN50" s="7"/>
    </row>
    <row r="51" spans="1:196" x14ac:dyDescent="0.2">
      <c r="A51" s="84" t="s">
        <v>80</v>
      </c>
      <c r="B51" s="143"/>
      <c r="C51" s="144"/>
      <c r="D51" s="142">
        <v>1</v>
      </c>
      <c r="E51" s="142"/>
      <c r="F51" s="142">
        <v>1</v>
      </c>
      <c r="G51" s="142"/>
      <c r="H51" s="142">
        <v>1</v>
      </c>
      <c r="I51" s="142"/>
      <c r="J51" s="142">
        <v>1</v>
      </c>
      <c r="K51" s="142"/>
      <c r="L51" s="142">
        <v>1</v>
      </c>
      <c r="M51" s="142"/>
      <c r="N51" s="142">
        <v>1</v>
      </c>
      <c r="O51" s="142"/>
      <c r="P51" s="142">
        <v>1</v>
      </c>
      <c r="Q51" s="142"/>
      <c r="R51" s="142">
        <v>1</v>
      </c>
      <c r="S51" s="142"/>
      <c r="T51" s="142">
        <v>1</v>
      </c>
      <c r="U51" s="142"/>
      <c r="V51" s="142">
        <v>1</v>
      </c>
      <c r="W51" s="142"/>
      <c r="X51" s="142">
        <v>1</v>
      </c>
      <c r="Y51" s="142"/>
      <c r="Z51" s="142">
        <v>1</v>
      </c>
      <c r="AA51" s="142"/>
      <c r="AB51" s="142">
        <v>1</v>
      </c>
      <c r="AC51" s="142"/>
      <c r="AD51" s="142">
        <v>1</v>
      </c>
      <c r="AE51" s="142"/>
      <c r="AF51" s="142">
        <v>1</v>
      </c>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c r="EN51" s="142"/>
      <c r="EO51" s="142"/>
      <c r="EP51" s="142"/>
      <c r="EQ51" s="142"/>
      <c r="ER51" s="142"/>
      <c r="ES51" s="142"/>
      <c r="ET51" s="142"/>
      <c r="EU51" s="142"/>
      <c r="EV51" s="142"/>
      <c r="EW51" s="142"/>
      <c r="EX51" s="142"/>
      <c r="EY51" s="142"/>
      <c r="EZ51" s="142"/>
      <c r="FA51" s="142"/>
      <c r="FB51" s="142"/>
      <c r="FC51" s="142"/>
      <c r="FD51" s="142"/>
      <c r="FE51" s="142"/>
      <c r="FF51" s="142"/>
      <c r="FG51" s="142"/>
      <c r="FH51" s="142"/>
      <c r="FI51" s="142"/>
      <c r="FJ51" s="142"/>
      <c r="FK51" s="142"/>
      <c r="FL51" s="142"/>
      <c r="FM51" s="142"/>
      <c r="FN51" s="142"/>
      <c r="FO51" s="142"/>
      <c r="FP51" s="142"/>
      <c r="FQ51" s="142"/>
      <c r="GB51" s="85">
        <f>COUNT(B51:BI51)</f>
        <v>15</v>
      </c>
      <c r="GC51" s="5"/>
      <c r="GD51" s="5"/>
      <c r="GE51" s="5"/>
      <c r="GF51" s="7"/>
      <c r="GG51" s="7"/>
      <c r="GH51" s="7"/>
      <c r="GI51" s="145">
        <f>IF(COUNT(B51:BI51)&gt;0,AVERAGE(B51:BI51),"?")</f>
        <v>1</v>
      </c>
      <c r="GJ51" s="145"/>
      <c r="GK51" s="5"/>
      <c r="GL51" s="7"/>
      <c r="GM51" s="5"/>
      <c r="GN51" s="7"/>
    </row>
    <row r="52" spans="1:196" x14ac:dyDescent="0.2">
      <c r="A52" s="84" t="s">
        <v>81</v>
      </c>
      <c r="B52" s="143"/>
      <c r="C52" s="144"/>
      <c r="D52" s="142">
        <v>1</v>
      </c>
      <c r="E52" s="142"/>
      <c r="F52" s="142">
        <v>1</v>
      </c>
      <c r="G52" s="142"/>
      <c r="H52" s="142">
        <v>1</v>
      </c>
      <c r="I52" s="142"/>
      <c r="J52" s="142">
        <v>1</v>
      </c>
      <c r="K52" s="142"/>
      <c r="L52" s="142">
        <v>1</v>
      </c>
      <c r="M52" s="142"/>
      <c r="N52" s="142">
        <v>1</v>
      </c>
      <c r="O52" s="142"/>
      <c r="P52" s="142">
        <v>1</v>
      </c>
      <c r="Q52" s="142"/>
      <c r="R52" s="142">
        <v>1</v>
      </c>
      <c r="S52" s="142"/>
      <c r="T52" s="142">
        <v>1</v>
      </c>
      <c r="U52" s="142"/>
      <c r="V52" s="142">
        <v>1</v>
      </c>
      <c r="W52" s="142"/>
      <c r="X52" s="142">
        <v>1</v>
      </c>
      <c r="Y52" s="142"/>
      <c r="Z52" s="142">
        <v>1</v>
      </c>
      <c r="AA52" s="142"/>
      <c r="AB52" s="142">
        <v>1</v>
      </c>
      <c r="AC52" s="142"/>
      <c r="AD52" s="142">
        <v>1</v>
      </c>
      <c r="AE52" s="142"/>
      <c r="AF52" s="142">
        <v>1</v>
      </c>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c r="EN52" s="142"/>
      <c r="EO52" s="142"/>
      <c r="EP52" s="142"/>
      <c r="EQ52" s="142"/>
      <c r="ER52" s="142"/>
      <c r="ES52" s="142"/>
      <c r="ET52" s="142"/>
      <c r="EU52" s="142"/>
      <c r="EV52" s="142"/>
      <c r="EW52" s="142"/>
      <c r="EX52" s="142"/>
      <c r="EY52" s="142"/>
      <c r="EZ52" s="142"/>
      <c r="FA52" s="142"/>
      <c r="FB52" s="142"/>
      <c r="FC52" s="142"/>
      <c r="FD52" s="142"/>
      <c r="FE52" s="142"/>
      <c r="FF52" s="142"/>
      <c r="FG52" s="142"/>
      <c r="FH52" s="142"/>
      <c r="FI52" s="142"/>
      <c r="FJ52" s="142"/>
      <c r="FK52" s="142"/>
      <c r="FL52" s="142"/>
      <c r="FM52" s="142"/>
      <c r="FN52" s="142"/>
      <c r="FO52" s="142"/>
      <c r="FP52" s="142"/>
      <c r="FQ52" s="142"/>
      <c r="GB52" s="85">
        <f>COUNT(B52:BI52)</f>
        <v>15</v>
      </c>
      <c r="GC52" s="5"/>
      <c r="GD52" s="5"/>
      <c r="GE52" s="5"/>
      <c r="GF52" s="7"/>
      <c r="GG52" s="7"/>
      <c r="GH52" s="7"/>
      <c r="GI52" s="145">
        <f>IF(COUNT(B52:BI52)&gt;0,AVERAGE(B52:BI52),"?")</f>
        <v>1</v>
      </c>
      <c r="GJ52" s="145"/>
      <c r="GK52" s="5"/>
      <c r="GL52" s="7"/>
      <c r="GM52" s="5"/>
      <c r="GN52" s="7"/>
    </row>
    <row r="53" spans="1:196" x14ac:dyDescent="0.2">
      <c r="A53" s="84" t="s">
        <v>82</v>
      </c>
      <c r="B53" s="143"/>
      <c r="C53" s="144"/>
      <c r="D53" s="142">
        <v>1</v>
      </c>
      <c r="E53" s="142"/>
      <c r="F53" s="142">
        <v>1</v>
      </c>
      <c r="G53" s="142"/>
      <c r="H53" s="142">
        <v>1</v>
      </c>
      <c r="I53" s="142"/>
      <c r="J53" s="142">
        <v>1</v>
      </c>
      <c r="K53" s="142"/>
      <c r="L53" s="142">
        <v>1</v>
      </c>
      <c r="M53" s="142"/>
      <c r="N53" s="142">
        <v>1</v>
      </c>
      <c r="O53" s="142"/>
      <c r="P53" s="142">
        <v>1</v>
      </c>
      <c r="Q53" s="142"/>
      <c r="R53" s="142">
        <v>1</v>
      </c>
      <c r="S53" s="142"/>
      <c r="T53" s="142">
        <v>1</v>
      </c>
      <c r="U53" s="142"/>
      <c r="V53" s="142">
        <v>1</v>
      </c>
      <c r="W53" s="142"/>
      <c r="X53" s="142">
        <v>1</v>
      </c>
      <c r="Y53" s="142"/>
      <c r="Z53" s="142">
        <v>1</v>
      </c>
      <c r="AA53" s="142"/>
      <c r="AB53" s="142">
        <v>1</v>
      </c>
      <c r="AC53" s="142"/>
      <c r="AD53" s="142">
        <v>1</v>
      </c>
      <c r="AE53" s="142"/>
      <c r="AF53" s="142">
        <v>1</v>
      </c>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c r="DP53" s="142"/>
      <c r="DQ53" s="142"/>
      <c r="DR53" s="142"/>
      <c r="DS53" s="142"/>
      <c r="DT53" s="142"/>
      <c r="DU53" s="142"/>
      <c r="DV53" s="142"/>
      <c r="DW53" s="142"/>
      <c r="DX53" s="142"/>
      <c r="DY53" s="142"/>
      <c r="DZ53" s="142"/>
      <c r="EA53" s="142"/>
      <c r="EB53" s="142"/>
      <c r="EC53" s="142"/>
      <c r="ED53" s="142"/>
      <c r="EE53" s="142"/>
      <c r="EF53" s="142"/>
      <c r="EG53" s="142"/>
      <c r="EH53" s="142"/>
      <c r="EI53" s="142"/>
      <c r="EJ53" s="142"/>
      <c r="EK53" s="142"/>
      <c r="EL53" s="142"/>
      <c r="EM53" s="142"/>
      <c r="EN53" s="142"/>
      <c r="EO53" s="142"/>
      <c r="EP53" s="142"/>
      <c r="EQ53" s="142"/>
      <c r="ER53" s="142"/>
      <c r="ES53" s="142"/>
      <c r="ET53" s="142"/>
      <c r="EU53" s="142"/>
      <c r="EV53" s="142"/>
      <c r="EW53" s="142"/>
      <c r="EX53" s="142"/>
      <c r="EY53" s="142"/>
      <c r="EZ53" s="142"/>
      <c r="FA53" s="142"/>
      <c r="FB53" s="142"/>
      <c r="FC53" s="142"/>
      <c r="FD53" s="142"/>
      <c r="FE53" s="142"/>
      <c r="FF53" s="142"/>
      <c r="FG53" s="142"/>
      <c r="FH53" s="142"/>
      <c r="FI53" s="142"/>
      <c r="FJ53" s="142"/>
      <c r="FK53" s="142"/>
      <c r="FL53" s="142"/>
      <c r="FM53" s="142"/>
      <c r="FN53" s="142"/>
      <c r="FO53" s="142"/>
      <c r="FP53" s="142"/>
      <c r="FQ53" s="142"/>
      <c r="GB53" s="85">
        <f>COUNT(B53:BI53)</f>
        <v>15</v>
      </c>
      <c r="GC53" s="5"/>
      <c r="GD53" s="5"/>
      <c r="GE53" s="5"/>
      <c r="GF53" s="7"/>
      <c r="GG53" s="7"/>
      <c r="GH53" s="7"/>
      <c r="GI53" s="145">
        <f>IF(COUNT(B53:BI53)&gt;0,AVERAGE(B53:BI53),"?")</f>
        <v>1</v>
      </c>
      <c r="GJ53" s="145"/>
      <c r="GK53" s="5"/>
      <c r="GL53" s="7"/>
      <c r="GM53" s="5"/>
      <c r="GN53" s="7"/>
    </row>
    <row r="54" spans="1:196" x14ac:dyDescent="0.2">
      <c r="A54" s="84" t="s">
        <v>83</v>
      </c>
      <c r="B54" s="143"/>
      <c r="C54" s="144"/>
      <c r="D54" s="142">
        <v>1</v>
      </c>
      <c r="E54" s="142"/>
      <c r="F54" s="142">
        <v>1</v>
      </c>
      <c r="G54" s="142"/>
      <c r="H54" s="142">
        <v>1</v>
      </c>
      <c r="I54" s="142"/>
      <c r="J54" s="142">
        <v>1</v>
      </c>
      <c r="K54" s="142"/>
      <c r="L54" s="142">
        <v>1</v>
      </c>
      <c r="M54" s="142"/>
      <c r="N54" s="142">
        <v>1</v>
      </c>
      <c r="O54" s="142"/>
      <c r="P54" s="142">
        <v>1</v>
      </c>
      <c r="Q54" s="142"/>
      <c r="R54" s="142">
        <v>1</v>
      </c>
      <c r="S54" s="142"/>
      <c r="T54" s="142">
        <v>1</v>
      </c>
      <c r="U54" s="142"/>
      <c r="V54" s="142">
        <v>1</v>
      </c>
      <c r="W54" s="142"/>
      <c r="X54" s="142">
        <v>1</v>
      </c>
      <c r="Y54" s="142"/>
      <c r="Z54" s="142">
        <v>1</v>
      </c>
      <c r="AA54" s="142"/>
      <c r="AB54" s="142">
        <v>1</v>
      </c>
      <c r="AC54" s="142"/>
      <c r="AD54" s="142">
        <v>1</v>
      </c>
      <c r="AE54" s="142"/>
      <c r="AF54" s="142">
        <v>1</v>
      </c>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c r="EN54" s="142"/>
      <c r="EO54" s="142"/>
      <c r="EP54" s="142"/>
      <c r="EQ54" s="142"/>
      <c r="ER54" s="142"/>
      <c r="ES54" s="142"/>
      <c r="ET54" s="142"/>
      <c r="EU54" s="142"/>
      <c r="EV54" s="142"/>
      <c r="EW54" s="142"/>
      <c r="EX54" s="142"/>
      <c r="EY54" s="142"/>
      <c r="EZ54" s="142"/>
      <c r="FA54" s="142"/>
      <c r="FB54" s="142"/>
      <c r="FC54" s="142"/>
      <c r="FD54" s="142"/>
      <c r="FE54" s="142"/>
      <c r="FF54" s="142"/>
      <c r="FG54" s="142"/>
      <c r="FH54" s="142"/>
      <c r="FI54" s="142"/>
      <c r="FJ54" s="142"/>
      <c r="FK54" s="142"/>
      <c r="FL54" s="142"/>
      <c r="FM54" s="142"/>
      <c r="FN54" s="142"/>
      <c r="FO54" s="142"/>
      <c r="FP54" s="142"/>
      <c r="FQ54" s="142"/>
      <c r="GB54" s="85">
        <f>COUNT(B54:BI54)</f>
        <v>15</v>
      </c>
      <c r="GC54" s="5"/>
      <c r="GD54" s="5"/>
      <c r="GE54" s="5"/>
      <c r="GF54" s="7"/>
      <c r="GG54" s="7"/>
      <c r="GH54" s="7"/>
      <c r="GI54" s="145">
        <f>IF(COUNT(B54:BI54)&gt;0,AVERAGE(B54:BI54),"?")</f>
        <v>1</v>
      </c>
      <c r="GJ54" s="145"/>
      <c r="GK54" s="5"/>
      <c r="GL54" s="7"/>
      <c r="GM54" s="5"/>
      <c r="GN54" s="7"/>
    </row>
    <row r="55" spans="1:196" x14ac:dyDescent="0.2">
      <c r="GB55" s="10"/>
      <c r="GC55" s="5"/>
      <c r="GD55" s="5"/>
      <c r="GE55" s="5"/>
      <c r="GF55" s="7"/>
      <c r="GG55" s="7"/>
      <c r="GH55" s="7"/>
      <c r="GI55" s="5"/>
      <c r="GJ55" s="7"/>
      <c r="GK55" s="5"/>
      <c r="GL55" s="7"/>
      <c r="GM55" s="5"/>
      <c r="GN55" s="7"/>
    </row>
    <row r="56" spans="1:196" x14ac:dyDescent="0.2">
      <c r="GB56" s="10"/>
      <c r="GC56" s="5"/>
      <c r="GD56" s="5"/>
      <c r="GE56" s="5"/>
      <c r="GF56" s="7"/>
      <c r="GG56" s="7"/>
      <c r="GH56" s="7"/>
      <c r="GI56" s="5"/>
      <c r="GJ56" s="7"/>
      <c r="GK56" s="5"/>
      <c r="GL56" s="7"/>
      <c r="GM56" s="5"/>
      <c r="GN56" s="7"/>
    </row>
    <row r="57" spans="1:196" x14ac:dyDescent="0.2">
      <c r="GB57" s="10"/>
      <c r="GC57" s="5"/>
      <c r="GD57" s="5"/>
      <c r="GE57" s="5"/>
      <c r="GF57" s="7"/>
      <c r="GG57" s="7"/>
      <c r="GH57" s="7"/>
      <c r="GI57" s="5"/>
      <c r="GJ57" s="7"/>
      <c r="GK57" s="5"/>
      <c r="GL57" s="7"/>
      <c r="GM57" s="5"/>
      <c r="GN57" s="7"/>
    </row>
    <row r="58" spans="1:196" x14ac:dyDescent="0.2">
      <c r="GB58" s="10"/>
      <c r="GC58" s="5"/>
      <c r="GD58" s="5"/>
      <c r="GE58" s="5"/>
      <c r="GF58" s="7"/>
      <c r="GG58" s="7"/>
      <c r="GH58" s="7"/>
      <c r="GI58" s="5"/>
      <c r="GJ58" s="7"/>
      <c r="GK58" s="5"/>
      <c r="GL58" s="7"/>
      <c r="GM58" s="5"/>
      <c r="GN58" s="7"/>
    </row>
    <row r="59" spans="1:196" x14ac:dyDescent="0.2">
      <c r="GB59" s="10"/>
      <c r="GC59" s="5"/>
      <c r="GD59" s="5"/>
      <c r="GE59" s="5"/>
      <c r="GF59" s="7"/>
      <c r="GG59" s="7"/>
      <c r="GH59" s="7"/>
      <c r="GI59" s="5"/>
      <c r="GJ59" s="7"/>
      <c r="GK59" s="5"/>
      <c r="GL59" s="7"/>
      <c r="GM59" s="5"/>
      <c r="GN59" s="7"/>
    </row>
    <row r="60" spans="1:196" x14ac:dyDescent="0.2">
      <c r="GB60" s="10"/>
      <c r="GC60" s="5"/>
      <c r="GD60" s="5"/>
      <c r="GE60" s="5"/>
      <c r="GF60" s="7"/>
      <c r="GG60" s="7"/>
      <c r="GH60" s="7"/>
      <c r="GI60" s="5"/>
      <c r="GJ60" s="7"/>
      <c r="GK60" s="5"/>
      <c r="GL60" s="7"/>
      <c r="GM60" s="5"/>
      <c r="GN60" s="7"/>
    </row>
    <row r="61" spans="1:196" x14ac:dyDescent="0.2">
      <c r="GB61" s="10"/>
      <c r="GC61" s="5"/>
      <c r="GD61" s="5"/>
      <c r="GE61" s="5"/>
      <c r="GF61" s="7"/>
      <c r="GG61" s="7"/>
      <c r="GH61" s="7"/>
      <c r="GI61" s="5"/>
      <c r="GJ61" s="7"/>
      <c r="GK61" s="5"/>
      <c r="GL61" s="7"/>
      <c r="GM61" s="5"/>
      <c r="GN61" s="7"/>
    </row>
    <row r="62" spans="1:196" x14ac:dyDescent="0.2">
      <c r="GB62" s="10"/>
      <c r="GC62" s="5"/>
      <c r="GD62" s="5"/>
      <c r="GE62" s="5"/>
      <c r="GF62" s="7"/>
      <c r="GG62" s="7"/>
      <c r="GH62" s="7"/>
      <c r="GI62" s="5"/>
      <c r="GJ62" s="7"/>
      <c r="GK62" s="5"/>
      <c r="GL62" s="7"/>
      <c r="GM62" s="5"/>
      <c r="GN62" s="7"/>
    </row>
    <row r="63" spans="1:196" x14ac:dyDescent="0.2">
      <c r="GB63" s="10"/>
      <c r="GC63" s="5"/>
      <c r="GD63" s="5"/>
      <c r="GE63" s="5"/>
      <c r="GF63" s="7"/>
      <c r="GG63" s="7"/>
      <c r="GH63" s="7"/>
      <c r="GI63" s="5"/>
      <c r="GJ63" s="7"/>
      <c r="GK63" s="5"/>
      <c r="GL63" s="7"/>
      <c r="GM63" s="5"/>
      <c r="GN63" s="7"/>
    </row>
    <row r="64" spans="1:196" x14ac:dyDescent="0.2">
      <c r="GB64" s="10"/>
      <c r="GC64" s="5"/>
      <c r="GD64" s="5"/>
      <c r="GE64" s="5"/>
      <c r="GF64" s="7"/>
      <c r="GG64" s="7"/>
      <c r="GH64" s="7"/>
      <c r="GI64" s="5"/>
      <c r="GJ64" s="7"/>
      <c r="GK64" s="5"/>
      <c r="GL64" s="7"/>
      <c r="GM64" s="5"/>
      <c r="GN64" s="7"/>
    </row>
    <row r="65" spans="191:191" x14ac:dyDescent="0.2">
      <c r="GI65" s="5"/>
    </row>
    <row r="66" spans="191:191" x14ac:dyDescent="0.2">
      <c r="GI66" s="5"/>
    </row>
    <row r="67" spans="191:191" x14ac:dyDescent="0.2">
      <c r="GI67" s="5"/>
    </row>
  </sheetData>
  <mergeCells count="442">
    <mergeCell ref="B54:C54"/>
    <mergeCell ref="B53:C53"/>
    <mergeCell ref="GI51:GJ51"/>
    <mergeCell ref="GK1:GL1"/>
    <mergeCell ref="GM1:GN1"/>
    <mergeCell ref="GC2:GE2"/>
    <mergeCell ref="GF2:GH2"/>
    <mergeCell ref="GC1:GH1"/>
    <mergeCell ref="GI1:GJ1"/>
    <mergeCell ref="AB1:AC1"/>
    <mergeCell ref="AD1:AE1"/>
    <mergeCell ref="GA1:GA2"/>
    <mergeCell ref="GB1:GB2"/>
    <mergeCell ref="AF1:AG1"/>
    <mergeCell ref="AH1:AI1"/>
    <mergeCell ref="AJ1:AK1"/>
    <mergeCell ref="AL1:AM1"/>
    <mergeCell ref="AN1:AO1"/>
    <mergeCell ref="AP1:AQ1"/>
    <mergeCell ref="AR1:AS1"/>
    <mergeCell ref="AT1:AU1"/>
    <mergeCell ref="AV1:AW1"/>
    <mergeCell ref="AX1:AY1"/>
    <mergeCell ref="AZ1:BA1"/>
    <mergeCell ref="R1:S1"/>
    <mergeCell ref="X1:Y1"/>
    <mergeCell ref="J1:K1"/>
    <mergeCell ref="L1:M1"/>
    <mergeCell ref="N1:O1"/>
    <mergeCell ref="P1:Q1"/>
    <mergeCell ref="T1:U1"/>
    <mergeCell ref="V1:W1"/>
    <mergeCell ref="Z1:AA1"/>
    <mergeCell ref="B51:C51"/>
    <mergeCell ref="D51:E51"/>
    <mergeCell ref="F51:G51"/>
    <mergeCell ref="H51:I51"/>
    <mergeCell ref="J51:K51"/>
    <mergeCell ref="B1:C1"/>
    <mergeCell ref="D1:E1"/>
    <mergeCell ref="F1:G1"/>
    <mergeCell ref="H1:I1"/>
    <mergeCell ref="BF1:BG1"/>
    <mergeCell ref="BH1:BI1"/>
    <mergeCell ref="AF51:AG51"/>
    <mergeCell ref="AH51:AI51"/>
    <mergeCell ref="AJ51:AK51"/>
    <mergeCell ref="AL51:AM51"/>
    <mergeCell ref="AN51:AO51"/>
    <mergeCell ref="AP51:AQ51"/>
    <mergeCell ref="AR51:AS51"/>
    <mergeCell ref="AT51:AU51"/>
    <mergeCell ref="AV51:AW51"/>
    <mergeCell ref="AX51:AY51"/>
    <mergeCell ref="AZ51:BA51"/>
    <mergeCell ref="BB51:BC51"/>
    <mergeCell ref="BH51:BI51"/>
    <mergeCell ref="BB1:BC1"/>
    <mergeCell ref="BD1:BE1"/>
    <mergeCell ref="B52:C52"/>
    <mergeCell ref="D52:E52"/>
    <mergeCell ref="F52:G52"/>
    <mergeCell ref="H52:I52"/>
    <mergeCell ref="J52:K52"/>
    <mergeCell ref="L52:M52"/>
    <mergeCell ref="N52:O52"/>
    <mergeCell ref="P52:Q52"/>
    <mergeCell ref="R52:S52"/>
    <mergeCell ref="T52:U52"/>
    <mergeCell ref="V52:W52"/>
    <mergeCell ref="X52:Y52"/>
    <mergeCell ref="Z52:AA52"/>
    <mergeCell ref="L51:M51"/>
    <mergeCell ref="Z51:AA51"/>
    <mergeCell ref="AB51:AC51"/>
    <mergeCell ref="AD51:AE51"/>
    <mergeCell ref="N51:O51"/>
    <mergeCell ref="P51:Q51"/>
    <mergeCell ref="R51:S51"/>
    <mergeCell ref="T51:U51"/>
    <mergeCell ref="V51:W51"/>
    <mergeCell ref="X51:Y51"/>
    <mergeCell ref="AR52:AS52"/>
    <mergeCell ref="AT52:AU52"/>
    <mergeCell ref="AB52:AC52"/>
    <mergeCell ref="AD52:AE52"/>
    <mergeCell ref="AF52:AG52"/>
    <mergeCell ref="AH52:AI52"/>
    <mergeCell ref="AJ52:AK52"/>
    <mergeCell ref="BD51:BE51"/>
    <mergeCell ref="BF51:BG51"/>
    <mergeCell ref="BF52:BG52"/>
    <mergeCell ref="BH52:BI52"/>
    <mergeCell ref="GI52:GJ52"/>
    <mergeCell ref="D53:E53"/>
    <mergeCell ref="F53:G53"/>
    <mergeCell ref="H53:I53"/>
    <mergeCell ref="J53:K53"/>
    <mergeCell ref="L53:M53"/>
    <mergeCell ref="N53:O53"/>
    <mergeCell ref="P53:Q53"/>
    <mergeCell ref="R53:S53"/>
    <mergeCell ref="T53:U53"/>
    <mergeCell ref="V53:W53"/>
    <mergeCell ref="X53:Y53"/>
    <mergeCell ref="Z53:AA53"/>
    <mergeCell ref="AV52:AW52"/>
    <mergeCell ref="AX52:AY52"/>
    <mergeCell ref="AZ52:BA52"/>
    <mergeCell ref="BB52:BC52"/>
    <mergeCell ref="BD52:BE52"/>
    <mergeCell ref="AL52:AM52"/>
    <mergeCell ref="AN52:AO52"/>
    <mergeCell ref="AP52:AQ52"/>
    <mergeCell ref="BB53:BC53"/>
    <mergeCell ref="BD53:BE53"/>
    <mergeCell ref="AL53:AM53"/>
    <mergeCell ref="AN53:AO53"/>
    <mergeCell ref="AP53:AQ53"/>
    <mergeCell ref="AR53:AS53"/>
    <mergeCell ref="AT53:AU53"/>
    <mergeCell ref="AB53:AC53"/>
    <mergeCell ref="AD53:AE53"/>
    <mergeCell ref="AF53:AG53"/>
    <mergeCell ref="AH53:AI53"/>
    <mergeCell ref="AJ53:AK53"/>
    <mergeCell ref="AB54:AC54"/>
    <mergeCell ref="AD54:AE54"/>
    <mergeCell ref="AF54:AG54"/>
    <mergeCell ref="AH54:AI54"/>
    <mergeCell ref="AJ54:AK54"/>
    <mergeCell ref="BF53:BG53"/>
    <mergeCell ref="BH53:BI53"/>
    <mergeCell ref="GI53:GJ53"/>
    <mergeCell ref="D54:E54"/>
    <mergeCell ref="F54:G54"/>
    <mergeCell ref="H54:I54"/>
    <mergeCell ref="J54:K54"/>
    <mergeCell ref="L54:M54"/>
    <mergeCell ref="N54:O54"/>
    <mergeCell ref="P54:Q54"/>
    <mergeCell ref="R54:S54"/>
    <mergeCell ref="T54:U54"/>
    <mergeCell ref="V54:W54"/>
    <mergeCell ref="X54:Y54"/>
    <mergeCell ref="Z54:AA54"/>
    <mergeCell ref="AV53:AW53"/>
    <mergeCell ref="AX53:AY53"/>
    <mergeCell ref="AZ53:BA53"/>
    <mergeCell ref="BF54:BG54"/>
    <mergeCell ref="BH54:BI54"/>
    <mergeCell ref="GI54:GJ54"/>
    <mergeCell ref="AV54:AW54"/>
    <mergeCell ref="AX54:AY54"/>
    <mergeCell ref="AZ54:BA54"/>
    <mergeCell ref="BB54:BC54"/>
    <mergeCell ref="BD54:BE54"/>
    <mergeCell ref="AL54:AM54"/>
    <mergeCell ref="AN54:AO54"/>
    <mergeCell ref="AP54:AQ54"/>
    <mergeCell ref="AR54:AS54"/>
    <mergeCell ref="AT54:AU54"/>
    <mergeCell ref="CZ54:DA54"/>
    <mergeCell ref="DB54:DC54"/>
    <mergeCell ref="DD54:DE54"/>
    <mergeCell ref="DF54:DG54"/>
    <mergeCell ref="DH54:DI54"/>
    <mergeCell ref="DJ54:DK54"/>
    <mergeCell ref="DL54:DM54"/>
    <mergeCell ref="DN54:DO54"/>
    <mergeCell ref="DP54:DQ54"/>
    <mergeCell ref="DR54:DS54"/>
    <mergeCell ref="DT54:DU54"/>
    <mergeCell ref="DV54:DW54"/>
    <mergeCell ref="BJ1:BK1"/>
    <mergeCell ref="BL1:BM1"/>
    <mergeCell ref="BN1:BO1"/>
    <mergeCell ref="BP1:BQ1"/>
    <mergeCell ref="BR1:BS1"/>
    <mergeCell ref="BT1:BU1"/>
    <mergeCell ref="BV1:BW1"/>
    <mergeCell ref="BX1:BY1"/>
    <mergeCell ref="BZ1:CA1"/>
    <mergeCell ref="CB1:CC1"/>
    <mergeCell ref="CD1:CE1"/>
    <mergeCell ref="CF1:CG1"/>
    <mergeCell ref="CH1:CI1"/>
    <mergeCell ref="CJ1:CK1"/>
    <mergeCell ref="CL1:CM1"/>
    <mergeCell ref="CN1:CO1"/>
    <mergeCell ref="CP1:CQ1"/>
    <mergeCell ref="CR1:CS1"/>
    <mergeCell ref="CT1:CU1"/>
    <mergeCell ref="CV1:CW1"/>
    <mergeCell ref="CX1:CY1"/>
    <mergeCell ref="CZ1:DA1"/>
    <mergeCell ref="DB1:DC1"/>
    <mergeCell ref="DD1:DE1"/>
    <mergeCell ref="DF1:DG1"/>
    <mergeCell ref="DH1:DI1"/>
    <mergeCell ref="DJ1:DK1"/>
    <mergeCell ref="BJ51:BK51"/>
    <mergeCell ref="BL51:BM51"/>
    <mergeCell ref="BN51:BO51"/>
    <mergeCell ref="BP51:BQ51"/>
    <mergeCell ref="BR51:BS51"/>
    <mergeCell ref="BT51:BU51"/>
    <mergeCell ref="BV51:BW51"/>
    <mergeCell ref="BX51:BY51"/>
    <mergeCell ref="BZ51:CA51"/>
    <mergeCell ref="CB51:CC51"/>
    <mergeCell ref="CD51:CE51"/>
    <mergeCell ref="CF51:CG51"/>
    <mergeCell ref="CH51:CI51"/>
    <mergeCell ref="CJ51:CK51"/>
    <mergeCell ref="CL51:CM51"/>
    <mergeCell ref="CN51:CO51"/>
    <mergeCell ref="CP51:CQ51"/>
    <mergeCell ref="CR51:CS51"/>
    <mergeCell ref="CT51:CU51"/>
    <mergeCell ref="CV51:CW51"/>
    <mergeCell ref="CX51:CY51"/>
    <mergeCell ref="CZ51:DA51"/>
    <mergeCell ref="DB51:DC51"/>
    <mergeCell ref="DD51:DE51"/>
    <mergeCell ref="DF51:DG51"/>
    <mergeCell ref="DH51:DI51"/>
    <mergeCell ref="BJ52:BK52"/>
    <mergeCell ref="BL52:BM52"/>
    <mergeCell ref="BN52:BO52"/>
    <mergeCell ref="BP52:BQ52"/>
    <mergeCell ref="BR52:BS52"/>
    <mergeCell ref="BT52:BU52"/>
    <mergeCell ref="BV52:BW52"/>
    <mergeCell ref="BX52:BY52"/>
    <mergeCell ref="BZ52:CA52"/>
    <mergeCell ref="CB52:CC52"/>
    <mergeCell ref="CD52:CE52"/>
    <mergeCell ref="CF52:CG52"/>
    <mergeCell ref="CH52:CI52"/>
    <mergeCell ref="CJ52:CK52"/>
    <mergeCell ref="CL52:CM52"/>
    <mergeCell ref="CN52:CO52"/>
    <mergeCell ref="CP52:CQ52"/>
    <mergeCell ref="CR52:CS52"/>
    <mergeCell ref="CT52:CU52"/>
    <mergeCell ref="CV52:CW52"/>
    <mergeCell ref="CX52:CY52"/>
    <mergeCell ref="CZ52:DA52"/>
    <mergeCell ref="DB52:DC52"/>
    <mergeCell ref="DD52:DE52"/>
    <mergeCell ref="DF52:DG52"/>
    <mergeCell ref="DH52:DI52"/>
    <mergeCell ref="BJ53:BK53"/>
    <mergeCell ref="BL53:BM53"/>
    <mergeCell ref="BN53:BO53"/>
    <mergeCell ref="BP53:BQ53"/>
    <mergeCell ref="BR53:BS53"/>
    <mergeCell ref="BT53:BU53"/>
    <mergeCell ref="BV53:BW53"/>
    <mergeCell ref="BX53:BY53"/>
    <mergeCell ref="BZ53:CA53"/>
    <mergeCell ref="CB53:CC53"/>
    <mergeCell ref="CD53:CE53"/>
    <mergeCell ref="CF53:CG53"/>
    <mergeCell ref="CH53:CI53"/>
    <mergeCell ref="CJ53:CK53"/>
    <mergeCell ref="CL53:CM53"/>
    <mergeCell ref="CN53:CO53"/>
    <mergeCell ref="CP53:CQ53"/>
    <mergeCell ref="CR53:CS53"/>
    <mergeCell ref="CT53:CU53"/>
    <mergeCell ref="CV53:CW53"/>
    <mergeCell ref="CX53:CY53"/>
    <mergeCell ref="CZ53:DA53"/>
    <mergeCell ref="DB53:DC53"/>
    <mergeCell ref="DD53:DE53"/>
    <mergeCell ref="DF53:DG53"/>
    <mergeCell ref="DH53:DI53"/>
    <mergeCell ref="BJ54:BK54"/>
    <mergeCell ref="BL54:BM54"/>
    <mergeCell ref="BN54:BO54"/>
    <mergeCell ref="BP54:BQ54"/>
    <mergeCell ref="BR54:BS54"/>
    <mergeCell ref="BT54:BU54"/>
    <mergeCell ref="BV54:BW54"/>
    <mergeCell ref="BX54:BY54"/>
    <mergeCell ref="BZ54:CA54"/>
    <mergeCell ref="CB54:CC54"/>
    <mergeCell ref="CD54:CE54"/>
    <mergeCell ref="CF54:CG54"/>
    <mergeCell ref="CH54:CI54"/>
    <mergeCell ref="CJ54:CK54"/>
    <mergeCell ref="CL54:CM54"/>
    <mergeCell ref="CN54:CO54"/>
    <mergeCell ref="CP54:CQ54"/>
    <mergeCell ref="CR54:CS54"/>
    <mergeCell ref="CT54:CU54"/>
    <mergeCell ref="CV54:CW54"/>
    <mergeCell ref="CX54:CY54"/>
    <mergeCell ref="DL1:DM1"/>
    <mergeCell ref="DN1:DO1"/>
    <mergeCell ref="DP1:DQ1"/>
    <mergeCell ref="DR1:DS1"/>
    <mergeCell ref="DT1:DU1"/>
    <mergeCell ref="DV1:DW1"/>
    <mergeCell ref="DX1:DY1"/>
    <mergeCell ref="DZ1:EA1"/>
    <mergeCell ref="EB1:EC1"/>
    <mergeCell ref="FB1:FC1"/>
    <mergeCell ref="FD1:FE1"/>
    <mergeCell ref="FF1:FG1"/>
    <mergeCell ref="FH1:FI1"/>
    <mergeCell ref="FJ1:FK1"/>
    <mergeCell ref="FL1:FM1"/>
    <mergeCell ref="ED1:EE1"/>
    <mergeCell ref="EF1:EG1"/>
    <mergeCell ref="EH1:EI1"/>
    <mergeCell ref="EJ1:EK1"/>
    <mergeCell ref="EL1:EM1"/>
    <mergeCell ref="EN1:EO1"/>
    <mergeCell ref="EP1:EQ1"/>
    <mergeCell ref="ER1:ES1"/>
    <mergeCell ref="ET1:EU1"/>
    <mergeCell ref="FJ51:FK51"/>
    <mergeCell ref="FN1:FO1"/>
    <mergeCell ref="FP1:FQ1"/>
    <mergeCell ref="DJ51:DK51"/>
    <mergeCell ref="DL51:DM51"/>
    <mergeCell ref="DN51:DO51"/>
    <mergeCell ref="DP51:DQ51"/>
    <mergeCell ref="DR51:DS51"/>
    <mergeCell ref="DT51:DU51"/>
    <mergeCell ref="DV51:DW51"/>
    <mergeCell ref="DX51:DY51"/>
    <mergeCell ref="DZ51:EA51"/>
    <mergeCell ref="EB51:EC51"/>
    <mergeCell ref="ED51:EE51"/>
    <mergeCell ref="EF51:EG51"/>
    <mergeCell ref="EH51:EI51"/>
    <mergeCell ref="EJ51:EK51"/>
    <mergeCell ref="EL51:EM51"/>
    <mergeCell ref="EN51:EO51"/>
    <mergeCell ref="EP51:EQ51"/>
    <mergeCell ref="ER51:ES51"/>
    <mergeCell ref="EV1:EW1"/>
    <mergeCell ref="EX1:EY1"/>
    <mergeCell ref="EZ1:FA1"/>
    <mergeCell ref="ET51:EU51"/>
    <mergeCell ref="EV51:EW51"/>
    <mergeCell ref="EX51:EY51"/>
    <mergeCell ref="EZ51:FA51"/>
    <mergeCell ref="FB51:FC51"/>
    <mergeCell ref="FD51:FE51"/>
    <mergeCell ref="FF51:FG51"/>
    <mergeCell ref="FH51:FI51"/>
    <mergeCell ref="EZ52:FA52"/>
    <mergeCell ref="FB52:FC52"/>
    <mergeCell ref="FD52:FE52"/>
    <mergeCell ref="FF52:FG52"/>
    <mergeCell ref="FH52:FI52"/>
    <mergeCell ref="EX52:EY52"/>
    <mergeCell ref="FL51:FM51"/>
    <mergeCell ref="FN51:FO51"/>
    <mergeCell ref="FP51:FQ51"/>
    <mergeCell ref="DJ52:DK52"/>
    <mergeCell ref="DL52:DM52"/>
    <mergeCell ref="DN52:DO52"/>
    <mergeCell ref="DP52:DQ52"/>
    <mergeCell ref="DR52:DS52"/>
    <mergeCell ref="DT52:DU52"/>
    <mergeCell ref="DV52:DW52"/>
    <mergeCell ref="DX52:DY52"/>
    <mergeCell ref="DZ52:EA52"/>
    <mergeCell ref="EB52:EC52"/>
    <mergeCell ref="ED52:EE52"/>
    <mergeCell ref="EF52:EG52"/>
    <mergeCell ref="EH52:EI52"/>
    <mergeCell ref="EJ52:EK52"/>
    <mergeCell ref="EL52:EM52"/>
    <mergeCell ref="EN52:EO52"/>
    <mergeCell ref="FJ52:FK52"/>
    <mergeCell ref="FL52:FM52"/>
    <mergeCell ref="FN52:FO52"/>
    <mergeCell ref="FP52:FQ52"/>
    <mergeCell ref="EV52:EW52"/>
    <mergeCell ref="DJ53:DK53"/>
    <mergeCell ref="DL53:DM53"/>
    <mergeCell ref="DN53:DO53"/>
    <mergeCell ref="DP53:DQ53"/>
    <mergeCell ref="DR53:DS53"/>
    <mergeCell ref="DT53:DU53"/>
    <mergeCell ref="DV53:DW53"/>
    <mergeCell ref="DX53:DY53"/>
    <mergeCell ref="DZ53:EA53"/>
    <mergeCell ref="EB53:EC53"/>
    <mergeCell ref="ED53:EE53"/>
    <mergeCell ref="EF53:EG53"/>
    <mergeCell ref="EH53:EI53"/>
    <mergeCell ref="EJ53:EK53"/>
    <mergeCell ref="EL53:EM53"/>
    <mergeCell ref="EN53:EO53"/>
    <mergeCell ref="ER52:ES52"/>
    <mergeCell ref="ET52:EU52"/>
    <mergeCell ref="EP52:EQ52"/>
    <mergeCell ref="FH53:FI53"/>
    <mergeCell ref="FJ53:FK53"/>
    <mergeCell ref="FL53:FM53"/>
    <mergeCell ref="FN53:FO53"/>
    <mergeCell ref="FP53:FQ53"/>
    <mergeCell ref="EP53:EQ53"/>
    <mergeCell ref="ER53:ES53"/>
    <mergeCell ref="ET53:EU53"/>
    <mergeCell ref="EV53:EW53"/>
    <mergeCell ref="EX53:EY53"/>
    <mergeCell ref="EZ53:FA53"/>
    <mergeCell ref="FB53:FC53"/>
    <mergeCell ref="FD53:FE53"/>
    <mergeCell ref="FF53:FG53"/>
    <mergeCell ref="DX54:DY54"/>
    <mergeCell ref="DZ54:EA54"/>
    <mergeCell ref="EB54:EC54"/>
    <mergeCell ref="ED54:EE54"/>
    <mergeCell ref="EF54:EG54"/>
    <mergeCell ref="EH54:EI54"/>
    <mergeCell ref="EJ54:EK54"/>
    <mergeCell ref="EL54:EM54"/>
    <mergeCell ref="EN54:EO54"/>
    <mergeCell ref="FH54:FI54"/>
    <mergeCell ref="FJ54:FK54"/>
    <mergeCell ref="FL54:FM54"/>
    <mergeCell ref="FN54:FO54"/>
    <mergeCell ref="FP54:FQ54"/>
    <mergeCell ref="EP54:EQ54"/>
    <mergeCell ref="ER54:ES54"/>
    <mergeCell ref="ET54:EU54"/>
    <mergeCell ref="EV54:EW54"/>
    <mergeCell ref="EX54:EY54"/>
    <mergeCell ref="EZ54:FA54"/>
    <mergeCell ref="FB54:FC54"/>
    <mergeCell ref="FD54:FE54"/>
    <mergeCell ref="FF54:FG54"/>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114"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ht="12.75" customHeight="1" x14ac:dyDescent="0.2">
      <c r="A1" s="13" t="s">
        <v>6</v>
      </c>
      <c r="B1" s="162" t="s">
        <v>7</v>
      </c>
      <c r="C1" s="162"/>
      <c r="D1" s="148">
        <v>2</v>
      </c>
      <c r="E1" s="148"/>
      <c r="F1" s="148">
        <v>3</v>
      </c>
      <c r="G1" s="148"/>
      <c r="H1" s="148">
        <v>4</v>
      </c>
      <c r="I1" s="148"/>
      <c r="J1" s="148">
        <v>5</v>
      </c>
      <c r="K1" s="148"/>
      <c r="L1" s="148">
        <v>6</v>
      </c>
      <c r="M1" s="148"/>
      <c r="N1" s="148">
        <v>7</v>
      </c>
      <c r="O1" s="148"/>
      <c r="P1" s="148">
        <v>8</v>
      </c>
      <c r="Q1" s="148"/>
      <c r="R1" s="148">
        <v>9</v>
      </c>
      <c r="S1" s="148"/>
      <c r="T1" s="148">
        <v>10</v>
      </c>
      <c r="U1" s="148"/>
      <c r="V1" s="148">
        <v>11</v>
      </c>
      <c r="W1" s="148"/>
      <c r="X1" s="161">
        <v>12</v>
      </c>
      <c r="Y1" s="161"/>
      <c r="Z1" s="161">
        <v>13</v>
      </c>
      <c r="AA1" s="161"/>
      <c r="AB1" s="161">
        <v>14</v>
      </c>
      <c r="AC1" s="161"/>
      <c r="AD1" s="161">
        <v>15</v>
      </c>
      <c r="AE1" s="161"/>
      <c r="AF1" s="161">
        <v>16</v>
      </c>
      <c r="AG1" s="161"/>
      <c r="AH1" s="161">
        <v>17</v>
      </c>
      <c r="AI1" s="161"/>
      <c r="AJ1" s="161">
        <v>18</v>
      </c>
      <c r="AK1" s="161"/>
      <c r="AL1" s="161">
        <v>19</v>
      </c>
      <c r="AM1" s="161"/>
      <c r="AN1" s="161">
        <v>20</v>
      </c>
      <c r="AO1" s="161"/>
      <c r="AP1" s="161">
        <v>21</v>
      </c>
      <c r="AQ1" s="161"/>
      <c r="AR1" s="161">
        <v>22</v>
      </c>
      <c r="AS1" s="161"/>
      <c r="AT1" s="161">
        <v>23</v>
      </c>
      <c r="AU1" s="161"/>
      <c r="AV1" s="161">
        <v>24</v>
      </c>
      <c r="AW1" s="161"/>
      <c r="AX1" s="161">
        <v>25</v>
      </c>
      <c r="AY1" s="161"/>
      <c r="AZ1" s="161">
        <v>26</v>
      </c>
      <c r="BA1" s="161"/>
      <c r="BB1" s="161">
        <v>27</v>
      </c>
      <c r="BC1" s="161"/>
      <c r="BD1" s="161">
        <v>28</v>
      </c>
      <c r="BE1" s="161"/>
      <c r="BF1" s="161">
        <v>29</v>
      </c>
      <c r="BG1" s="161"/>
      <c r="BH1" s="161">
        <v>30</v>
      </c>
      <c r="BI1" s="161"/>
      <c r="BK1" s="157" t="s">
        <v>8</v>
      </c>
      <c r="BL1" s="159" t="s">
        <v>2</v>
      </c>
      <c r="BM1" s="149" t="s">
        <v>9</v>
      </c>
      <c r="BN1" s="149"/>
      <c r="BO1" s="149"/>
      <c r="BP1" s="149"/>
      <c r="BQ1" s="149"/>
      <c r="BR1" s="154"/>
      <c r="BS1" s="155" t="s">
        <v>0</v>
      </c>
      <c r="BT1" s="156"/>
      <c r="BU1" s="149" t="s">
        <v>1</v>
      </c>
      <c r="BV1" s="150"/>
      <c r="BW1" s="149" t="s">
        <v>10</v>
      </c>
      <c r="BX1" s="149"/>
    </row>
    <row r="2" spans="1:78" ht="12.75" customHeight="1" x14ac:dyDescent="0.2">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58"/>
      <c r="BL2" s="160"/>
      <c r="BM2" s="151" t="s">
        <v>4</v>
      </c>
      <c r="BN2" s="151"/>
      <c r="BO2" s="151"/>
      <c r="BP2" s="152" t="s">
        <v>3</v>
      </c>
      <c r="BQ2" s="152"/>
      <c r="BR2" s="153"/>
      <c r="BS2" s="44" t="s">
        <v>4</v>
      </c>
      <c r="BT2" s="80" t="s">
        <v>3</v>
      </c>
      <c r="BU2" s="78" t="s">
        <v>4</v>
      </c>
      <c r="BV2" s="2" t="s">
        <v>3</v>
      </c>
      <c r="BW2" s="78" t="s">
        <v>4</v>
      </c>
      <c r="BX2" s="79" t="s">
        <v>3</v>
      </c>
    </row>
    <row r="3" spans="1:78" ht="12.75" customHeight="1" x14ac:dyDescent="0.2">
      <c r="A3" s="16" t="s">
        <v>11</v>
      </c>
      <c r="B3" s="82"/>
      <c r="C3" s="107"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IF(SUM(B3,D3,F3,H3,J3,L3,N3,P3,R3,T3,V3,X3,Z3,AB3,AD3,AF3,AH3,AJ3,AL3,AN3,AP3,AR3,AT3,AV3,AX3,AZ3,BB3,BD3,BF3,BH3)&gt;0,MAX(B3,D3,F3,H3,J3,L3,N3,P3,R3,T3,V3,X3,Z3,AB3,AD3,AF3,AH3,AJ3,AL3,AN3,AP3,AR3,AT3,AV3,AX3,AZ3,BB3,BD3,BF3,BH3),"")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ht="12.75" customHeight="1" x14ac:dyDescent="0.2">
      <c r="A4" s="16" t="s">
        <v>12</v>
      </c>
      <c r="B4" s="108"/>
      <c r="C4" s="109"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IF(SUM(B4,D4,F4,H4,J4,L4,N4,P4,R4,T4,V4,X4,Z4,AB4,AD4,AF4,AH4,AJ4,AL4,AN4,AP4,AR4,AT4,AV4,AX4,AZ4,BB4,BD4,BF4,BH4)&gt;0,MAX(B4,D4,F4,H4,J4,L4,N4,P4,R4,T4,V4,X4,Z4,AB4,AD4,AF4,AH4,AJ4,AL4,AN4,AP4,AR4,AT4,AV4,AX4,AZ4,BB4,BD4,BF4,BH4),"")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ht="12.75" customHeight="1" x14ac:dyDescent="0.2">
      <c r="A5" s="16" t="s">
        <v>13</v>
      </c>
      <c r="B5" s="108"/>
      <c r="C5" s="109"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ht="12.75" customHeight="1" x14ac:dyDescent="0.2">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ht="12.75" customHeight="1" x14ac:dyDescent="0.2">
      <c r="A7" s="27" t="s">
        <v>15</v>
      </c>
      <c r="B7" s="108"/>
      <c r="C7" s="109"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ht="12.75" customHeight="1" x14ac:dyDescent="0.2">
      <c r="A8" s="27" t="s">
        <v>16</v>
      </c>
      <c r="B8" s="108"/>
      <c r="C8" s="109"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ht="12.75" customHeight="1" x14ac:dyDescent="0.2">
      <c r="A9" s="27" t="s">
        <v>17</v>
      </c>
      <c r="B9" s="108"/>
      <c r="C9" s="109"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ht="12.75" customHeight="1" x14ac:dyDescent="0.2">
      <c r="A10" s="27" t="s">
        <v>18</v>
      </c>
      <c r="B10" s="108"/>
      <c r="C10" s="109"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ht="12.75" customHeight="1" x14ac:dyDescent="0.2">
      <c r="A11" s="27" t="s">
        <v>19</v>
      </c>
      <c r="B11" s="108"/>
      <c r="C11" s="109"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ht="12.75" customHeight="1" x14ac:dyDescent="0.2">
      <c r="A12" s="27" t="s">
        <v>20</v>
      </c>
      <c r="B12" s="110" t="str">
        <f>IF(AND((B10&gt;0),(B7&gt;0)),(B10/B7),"")</f>
        <v/>
      </c>
      <c r="C12" s="109" t="s">
        <v>5</v>
      </c>
      <c r="D12" s="71" t="str">
        <f>IF(AND((D10&gt;0),(D7&gt;0)),(D10/D7),"")</f>
        <v/>
      </c>
      <c r="E12" s="61" t="s">
        <v>5</v>
      </c>
      <c r="F12" s="71" t="str">
        <f>IF(AND((F10&gt;0),(F7&gt;0)),(F10/F7),"")</f>
        <v/>
      </c>
      <c r="G12" s="61" t="s">
        <v>5</v>
      </c>
      <c r="H12" s="71" t="str">
        <f>IF(AND((H10&gt;0),(H7&gt;0)),(H10/H7),"")</f>
        <v/>
      </c>
      <c r="I12" s="61" t="s">
        <v>5</v>
      </c>
      <c r="J12" s="71" t="str">
        <f>IF(AND((J10&gt;0),(J7&gt;0)),(J10/J7),"")</f>
        <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ht="12.75" customHeight="1" x14ac:dyDescent="0.2">
      <c r="A13" s="27" t="s">
        <v>21</v>
      </c>
      <c r="B13" s="110" t="str">
        <f>IF(AND((B11&gt;0),(B9&gt;0)),(B11/B9),"")</f>
        <v/>
      </c>
      <c r="C13" s="109" t="s">
        <v>5</v>
      </c>
      <c r="D13" s="71" t="str">
        <f>IF(AND((D11&gt;0),(D9&gt;0)),(D11/D9),"")</f>
        <v/>
      </c>
      <c r="E13" s="61" t="s">
        <v>5</v>
      </c>
      <c r="F13" s="71" t="str">
        <f>IF(AND((F11&gt;0),(F9&gt;0)),(F11/F9),"")</f>
        <v/>
      </c>
      <c r="G13" s="61" t="s">
        <v>5</v>
      </c>
      <c r="H13" s="71" t="str">
        <f>IF(AND((H11&gt;0),(H9&gt;0)),(H11/H9),"")</f>
        <v/>
      </c>
      <c r="I13" s="61" t="s">
        <v>5</v>
      </c>
      <c r="J13" s="71" t="str">
        <f>IF(AND((J11&gt;0),(J9&gt;0)),(J11/J9),"")</f>
        <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ht="12.75" customHeight="1" x14ac:dyDescent="0.2">
      <c r="A14" s="16" t="s">
        <v>97</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heights</v>
      </c>
      <c r="BL14" s="11"/>
      <c r="BM14" s="4"/>
      <c r="BN14" s="40"/>
      <c r="BO14" s="6"/>
      <c r="BP14" s="51"/>
      <c r="BQ14" s="7"/>
      <c r="BR14" s="52"/>
      <c r="BS14" s="46"/>
      <c r="BT14" s="8"/>
      <c r="BU14" s="5"/>
      <c r="BV14" s="9"/>
      <c r="BW14" s="5"/>
      <c r="BX14" s="7"/>
    </row>
    <row r="15" spans="1:78" ht="12.75" customHeight="1" x14ac:dyDescent="0.2">
      <c r="A15" s="27" t="s">
        <v>22</v>
      </c>
      <c r="B15" s="108"/>
      <c r="C15" s="109"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ht="12.75" customHeight="1" x14ac:dyDescent="0.2">
      <c r="A16" s="27" t="s">
        <v>23</v>
      </c>
      <c r="B16" s="108"/>
      <c r="C16" s="109"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ht="12.75" customHeight="1" x14ac:dyDescent="0.2">
      <c r="A17" s="27" t="s">
        <v>24</v>
      </c>
      <c r="B17" s="108"/>
      <c r="C17" s="109"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ht="12.75" customHeight="1" x14ac:dyDescent="0.2">
      <c r="A18" s="27" t="s">
        <v>76</v>
      </c>
      <c r="B18" s="110" t="str">
        <f>IF(AND((B16&gt;0),(B15&gt;0)),(B16/B15),"")</f>
        <v/>
      </c>
      <c r="C18" s="109" t="s">
        <v>5</v>
      </c>
      <c r="D18" s="71" t="str">
        <f t="shared" ref="D18" si="41">IF(AND((D16&gt;0),(D15&gt;0)),(D16/D15),"")</f>
        <v/>
      </c>
      <c r="E18" s="61" t="s">
        <v>5</v>
      </c>
      <c r="F18" s="71" t="str">
        <f t="shared" ref="F18" si="42">IF(AND((F16&gt;0),(F15&gt;0)),(F16/F15),"")</f>
        <v/>
      </c>
      <c r="G18" s="61" t="s">
        <v>5</v>
      </c>
      <c r="H18" s="71" t="str">
        <f t="shared" ref="H18" si="43">IF(AND((H16&gt;0),(H15&gt;0)),(H16/H15),"")</f>
        <v/>
      </c>
      <c r="I18" s="61" t="s">
        <v>5</v>
      </c>
      <c r="J18" s="71" t="str">
        <f t="shared" ref="J18" si="44">IF(AND((J16&gt;0),(J15&gt;0)),(J16/J15),"")</f>
        <v/>
      </c>
      <c r="K18" s="61" t="s">
        <v>5</v>
      </c>
      <c r="L18" s="71" t="str">
        <f t="shared" ref="L18" si="45">IF(AND((L16&gt;0),(L15&gt;0)),(L16/L15),"")</f>
        <v/>
      </c>
      <c r="M18" s="61" t="s">
        <v>5</v>
      </c>
      <c r="N18" s="71" t="str">
        <f t="shared" ref="N18" si="46">IF(AND((N16&gt;0),(N15&gt;0)),(N16/N15),"")</f>
        <v/>
      </c>
      <c r="O18" s="61" t="s">
        <v>5</v>
      </c>
      <c r="P18" s="71" t="str">
        <f t="shared" ref="P18" si="47">IF(AND((P16&gt;0),(P15&gt;0)),(P16/P15),"")</f>
        <v/>
      </c>
      <c r="Q18" s="61" t="s">
        <v>5</v>
      </c>
      <c r="R18" s="71" t="str">
        <f t="shared" ref="R18" si="48">IF(AND((R16&gt;0),(R15&gt;0)),(R16/R15),"")</f>
        <v/>
      </c>
      <c r="S18" s="61" t="s">
        <v>5</v>
      </c>
      <c r="T18" s="71" t="str">
        <f t="shared" ref="T18" si="49">IF(AND((T16&gt;0),(T15&gt;0)),(T16/T15),"")</f>
        <v/>
      </c>
      <c r="U18" s="61" t="s">
        <v>5</v>
      </c>
      <c r="V18" s="71" t="str">
        <f t="shared" ref="V18" si="50">IF(AND((V16&gt;0),(V15&gt;0)),(V16/V15),"")</f>
        <v/>
      </c>
      <c r="W18" s="61" t="s">
        <v>5</v>
      </c>
      <c r="X18" s="71" t="str">
        <f t="shared" ref="X18" si="51">IF(AND((X16&gt;0),(X15&gt;0)),(X16/X15),"")</f>
        <v/>
      </c>
      <c r="Y18" s="61" t="s">
        <v>5</v>
      </c>
      <c r="Z18" s="71" t="str">
        <f t="shared" ref="Z18" si="52">IF(AND((Z16&gt;0),(Z15&gt;0)),(Z16/Z15),"")</f>
        <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t="str">
        <f t="shared" ref="AH18" si="55">IF(AND((AH16&gt;0),(AH15&gt;0)),(AH16/AH15),"")</f>
        <v/>
      </c>
      <c r="AI18" s="61" t="s">
        <v>5</v>
      </c>
      <c r="AJ18" s="71" t="str">
        <f t="shared" ref="AJ18" si="56">IF(AND((AJ16&gt;0),(AJ15&gt;0)),(AJ16/AJ15),"")</f>
        <v/>
      </c>
      <c r="AK18" s="61" t="s">
        <v>5</v>
      </c>
      <c r="AL18" s="71" t="str">
        <f t="shared" ref="AL18" si="57">IF(AND((AL16&gt;0),(AL15&gt;0)),(AL16/AL15),"")</f>
        <v/>
      </c>
      <c r="AM18" s="61" t="s">
        <v>5</v>
      </c>
      <c r="AN18" s="71" t="str">
        <f t="shared" ref="AN18" si="58">IF(AND((AN16&gt;0),(AN15&gt;0)),(AN16/AN15),"")</f>
        <v/>
      </c>
      <c r="AO18" s="61" t="s">
        <v>5</v>
      </c>
      <c r="AP18" s="71" t="str">
        <f t="shared" ref="AP18" si="59">IF(AND((AP16&gt;0),(AP15&gt;0)),(AP16/AP15),"")</f>
        <v/>
      </c>
      <c r="AQ18" s="61" t="s">
        <v>5</v>
      </c>
      <c r="AR18" s="71" t="str">
        <f t="shared" ref="AR18" si="60">IF(AND((AR16&gt;0),(AR15&gt;0)),(AR16/AR15),"")</f>
        <v/>
      </c>
      <c r="AS18" s="61" t="s">
        <v>5</v>
      </c>
      <c r="AT18" s="71" t="str">
        <f t="shared" ref="AT18" si="61">IF(AND((AT16&gt;0),(AT15&gt;0)),(AT16/AT15),"")</f>
        <v/>
      </c>
      <c r="AU18" s="61" t="s">
        <v>5</v>
      </c>
      <c r="AV18" s="71" t="str">
        <f t="shared" ref="AV18" si="62">IF(AND((AV16&gt;0),(AV15&gt;0)),(AV16/AV15),"")</f>
        <v/>
      </c>
      <c r="AW18" s="61" t="s">
        <v>5</v>
      </c>
      <c r="AX18" s="71" t="str">
        <f t="shared" ref="AX18" si="63">IF(AND((AX16&gt;0),(AX15&gt;0)),(AX16/AX15),"")</f>
        <v/>
      </c>
      <c r="AY18" s="61" t="s">
        <v>5</v>
      </c>
      <c r="AZ18" s="71" t="str">
        <f t="shared" ref="AZ18" si="64">IF(AND((AZ16&gt;0),(AZ15&gt;0)),(AZ16/AZ15),"")</f>
        <v/>
      </c>
      <c r="BA18" s="61" t="s">
        <v>5</v>
      </c>
      <c r="BB18" s="71" t="str">
        <f t="shared" ref="BB18" si="65">IF(AND((BB16&gt;0),(BB15&gt;0)),(BB16/BB15),"")</f>
        <v/>
      </c>
      <c r="BC18" s="61" t="s">
        <v>5</v>
      </c>
      <c r="BD18" s="71" t="str">
        <f t="shared" ref="BD18" si="66">IF(AND((BD16&gt;0),(BD15&gt;0)),(BD16/BD15),"")</f>
        <v/>
      </c>
      <c r="BE18" s="61" t="s">
        <v>5</v>
      </c>
      <c r="BF18" s="71" t="str">
        <f t="shared" ref="BF18" si="67">IF(AND((BF16&gt;0),(BF15&gt;0)),(BF16/BF15),"")</f>
        <v/>
      </c>
      <c r="BG18" s="61" t="s">
        <v>5</v>
      </c>
      <c r="BH18" s="71"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16" t="str">
        <f t="shared" si="5"/>
        <v/>
      </c>
      <c r="BQ18" s="117" t="s">
        <v>5</v>
      </c>
      <c r="BR18" s="118" t="str">
        <f t="shared" si="7"/>
        <v/>
      </c>
      <c r="BS18" s="53" t="str">
        <f t="shared" si="8"/>
        <v>?</v>
      </c>
      <c r="BT18" s="119" t="s">
        <v>5</v>
      </c>
      <c r="BU18" s="25" t="str">
        <f t="shared" si="9"/>
        <v>?</v>
      </c>
      <c r="BV18" s="120" t="s">
        <v>5</v>
      </c>
      <c r="BW18" s="25" t="str">
        <f t="shared" si="10"/>
        <v>?</v>
      </c>
      <c r="BX18" s="117" t="s">
        <v>5</v>
      </c>
    </row>
    <row r="19" spans="1:76" ht="12.75" customHeight="1" x14ac:dyDescent="0.2">
      <c r="A19" s="27" t="s">
        <v>25</v>
      </c>
      <c r="B19" s="108"/>
      <c r="C19" s="109"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ht="12.75" customHeight="1" x14ac:dyDescent="0.2">
      <c r="A20" s="27" t="s">
        <v>26</v>
      </c>
      <c r="B20" s="108"/>
      <c r="C20" s="109"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ht="12.75" customHeight="1" x14ac:dyDescent="0.2">
      <c r="A21" s="27" t="s">
        <v>27</v>
      </c>
      <c r="B21" s="108"/>
      <c r="C21" s="109"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ht="12.75" customHeight="1" x14ac:dyDescent="0.2">
      <c r="A22" s="27" t="s">
        <v>79</v>
      </c>
      <c r="B22" s="110" t="str">
        <f>IF(AND((B20&gt;0),(B19&gt;0)),(B20/B19),"")</f>
        <v/>
      </c>
      <c r="C22" s="109" t="s">
        <v>5</v>
      </c>
      <c r="D22" s="71" t="str">
        <f t="shared" ref="D22" si="98">IF(AND((D20&gt;0),(D19&gt;0)),(D20/D19),"")</f>
        <v/>
      </c>
      <c r="E22" s="61" t="s">
        <v>5</v>
      </c>
      <c r="F22" s="71" t="str">
        <f t="shared" ref="F22" si="99">IF(AND((F20&gt;0),(F19&gt;0)),(F20/F19),"")</f>
        <v/>
      </c>
      <c r="G22" s="61" t="s">
        <v>5</v>
      </c>
      <c r="H22" s="71" t="str">
        <f t="shared" ref="H22" si="100">IF(AND((H20&gt;0),(H19&gt;0)),(H20/H19),"")</f>
        <v/>
      </c>
      <c r="I22" s="61" t="s">
        <v>5</v>
      </c>
      <c r="J22" s="71" t="str">
        <f t="shared" ref="J22" si="101">IF(AND((J20&gt;0),(J19&gt;0)),(J20/J19),"")</f>
        <v/>
      </c>
      <c r="K22" s="61" t="s">
        <v>5</v>
      </c>
      <c r="L22" s="71" t="str">
        <f t="shared" ref="L22" si="102">IF(AND((L20&gt;0),(L19&gt;0)),(L20/L19),"")</f>
        <v/>
      </c>
      <c r="M22" s="61" t="s">
        <v>5</v>
      </c>
      <c r="N22" s="71" t="str">
        <f t="shared" ref="N22" si="103">IF(AND((N20&gt;0),(N19&gt;0)),(N20/N19),"")</f>
        <v/>
      </c>
      <c r="O22" s="61" t="s">
        <v>5</v>
      </c>
      <c r="P22" s="71" t="str">
        <f t="shared" ref="P22" si="104">IF(AND((P20&gt;0),(P19&gt;0)),(P20/P19),"")</f>
        <v/>
      </c>
      <c r="Q22" s="61" t="s">
        <v>5</v>
      </c>
      <c r="R22" s="71" t="str">
        <f t="shared" ref="R22" si="105">IF(AND((R20&gt;0),(R19&gt;0)),(R20/R19),"")</f>
        <v/>
      </c>
      <c r="S22" s="61" t="s">
        <v>5</v>
      </c>
      <c r="T22" s="71" t="str">
        <f t="shared" ref="T22" si="106">IF(AND((T20&gt;0),(T19&gt;0)),(T20/T19),"")</f>
        <v/>
      </c>
      <c r="U22" s="61" t="s">
        <v>5</v>
      </c>
      <c r="V22" s="71" t="str">
        <f t="shared" ref="V22" si="107">IF(AND((V20&gt;0),(V19&gt;0)),(V20/V19),"")</f>
        <v/>
      </c>
      <c r="W22" s="61" t="s">
        <v>5</v>
      </c>
      <c r="X22" s="71" t="str">
        <f t="shared" ref="X22" si="108">IF(AND((X20&gt;0),(X19&gt;0)),(X20/X19),"")</f>
        <v/>
      </c>
      <c r="Y22" s="61" t="s">
        <v>5</v>
      </c>
      <c r="Z22" s="71" t="str">
        <f t="shared" ref="Z22" si="109">IF(AND((Z20&gt;0),(Z19&gt;0)),(Z20/Z19),"")</f>
        <v/>
      </c>
      <c r="AA22" s="61" t="s">
        <v>5</v>
      </c>
      <c r="AB22" s="71" t="str">
        <f t="shared" ref="AB22" si="110">IF(AND((AB20&gt;0),(AB19&gt;0)),(AB20/AB19),"")</f>
        <v/>
      </c>
      <c r="AC22" s="61" t="s">
        <v>5</v>
      </c>
      <c r="AD22" s="71" t="str">
        <f t="shared" ref="AD22" si="111">IF(AND((AD20&gt;0),(AD19&gt;0)),(AD20/AD19),"")</f>
        <v/>
      </c>
      <c r="AE22" s="61" t="s">
        <v>5</v>
      </c>
      <c r="AF22" s="71" t="str">
        <f>IF(AND((AF20&gt;0),(AF19&gt;0)),(AF20/AF19),"")</f>
        <v/>
      </c>
      <c r="AG22" s="61" t="s">
        <v>5</v>
      </c>
      <c r="AH22" s="71" t="str">
        <f t="shared" ref="AH22" si="112">IF(AND((AH20&gt;0),(AH19&gt;0)),(AH20/AH19),"")</f>
        <v/>
      </c>
      <c r="AI22" s="61" t="s">
        <v>5</v>
      </c>
      <c r="AJ22" s="71" t="str">
        <f t="shared" ref="AJ22" si="113">IF(AND((AJ20&gt;0),(AJ19&gt;0)),(AJ20/AJ19),"")</f>
        <v/>
      </c>
      <c r="AK22" s="61" t="s">
        <v>5</v>
      </c>
      <c r="AL22" s="71" t="str">
        <f t="shared" ref="AL22" si="114">IF(AND((AL20&gt;0),(AL19&gt;0)),(AL20/AL19),"")</f>
        <v/>
      </c>
      <c r="AM22" s="61" t="s">
        <v>5</v>
      </c>
      <c r="AN22" s="71" t="str">
        <f t="shared" ref="AN22" si="115">IF(AND((AN20&gt;0),(AN19&gt;0)),(AN20/AN19),"")</f>
        <v/>
      </c>
      <c r="AO22" s="61" t="s">
        <v>5</v>
      </c>
      <c r="AP22" s="71" t="str">
        <f t="shared" ref="AP22" si="116">IF(AND((AP20&gt;0),(AP19&gt;0)),(AP20/AP19),"")</f>
        <v/>
      </c>
      <c r="AQ22" s="61" t="s">
        <v>5</v>
      </c>
      <c r="AR22" s="71" t="str">
        <f t="shared" ref="AR22" si="117">IF(AND((AR20&gt;0),(AR19&gt;0)),(AR20/AR19),"")</f>
        <v/>
      </c>
      <c r="AS22" s="61" t="s">
        <v>5</v>
      </c>
      <c r="AT22" s="71" t="str">
        <f t="shared" ref="AT22" si="118">IF(AND((AT20&gt;0),(AT19&gt;0)),(AT20/AT19),"")</f>
        <v/>
      </c>
      <c r="AU22" s="61" t="s">
        <v>5</v>
      </c>
      <c r="AV22" s="71" t="str">
        <f t="shared" ref="AV22" si="119">IF(AND((AV20&gt;0),(AV19&gt;0)),(AV20/AV19),"")</f>
        <v/>
      </c>
      <c r="AW22" s="61" t="s">
        <v>5</v>
      </c>
      <c r="AX22" s="71" t="str">
        <f t="shared" ref="AX22" si="120">IF(AND((AX20&gt;0),(AX19&gt;0)),(AX20/AX19),"")</f>
        <v/>
      </c>
      <c r="AY22" s="61" t="s">
        <v>5</v>
      </c>
      <c r="AZ22" s="71" t="str">
        <f t="shared" ref="AZ22" si="121">IF(AND((AZ20&gt;0),(AZ19&gt;0)),(AZ20/AZ19),"")</f>
        <v/>
      </c>
      <c r="BA22" s="61" t="s">
        <v>5</v>
      </c>
      <c r="BB22" s="71" t="str">
        <f t="shared" ref="BB22" si="122">IF(AND((BB20&gt;0),(BB19&gt;0)),(BB20/BB19),"")</f>
        <v/>
      </c>
      <c r="BC22" s="61" t="s">
        <v>5</v>
      </c>
      <c r="BD22" s="71" t="str">
        <f t="shared" ref="BD22" si="123">IF(AND((BD20&gt;0),(BD19&gt;0)),(BD20/BD19),"")</f>
        <v/>
      </c>
      <c r="BE22" s="61" t="s">
        <v>5</v>
      </c>
      <c r="BF22" s="71" t="str">
        <f t="shared" ref="BF22" si="124">IF(AND((BF20&gt;0),(BF19&gt;0)),(BF20/BF19),"")</f>
        <v/>
      </c>
      <c r="BG22" s="61" t="s">
        <v>5</v>
      </c>
      <c r="BH22" s="71"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16" t="str">
        <f t="shared" si="5"/>
        <v/>
      </c>
      <c r="BQ22" s="117" t="s">
        <v>5</v>
      </c>
      <c r="BR22" s="118" t="str">
        <f t="shared" si="7"/>
        <v/>
      </c>
      <c r="BS22" s="53" t="str">
        <f t="shared" si="8"/>
        <v>?</v>
      </c>
      <c r="BT22" s="119" t="s">
        <v>5</v>
      </c>
      <c r="BU22" s="25" t="str">
        <f t="shared" si="9"/>
        <v>?</v>
      </c>
      <c r="BV22" s="120" t="s">
        <v>5</v>
      </c>
      <c r="BW22" s="25" t="str">
        <f t="shared" si="10"/>
        <v>?</v>
      </c>
      <c r="BX22" s="117" t="s">
        <v>5</v>
      </c>
    </row>
    <row r="23" spans="1:76" ht="12.75" customHeight="1" x14ac:dyDescent="0.2">
      <c r="A23" s="16" t="s">
        <v>98</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heights</v>
      </c>
      <c r="BL23" s="11"/>
      <c r="BM23" s="4"/>
      <c r="BN23" s="40"/>
      <c r="BO23" s="6"/>
      <c r="BP23" s="51"/>
      <c r="BQ23" s="7"/>
      <c r="BR23" s="52"/>
      <c r="BS23" s="46"/>
      <c r="BT23" s="8"/>
      <c r="BU23" s="5"/>
      <c r="BV23" s="9"/>
      <c r="BW23" s="5"/>
      <c r="BX23" s="7"/>
    </row>
    <row r="24" spans="1:76" ht="12.75" customHeight="1" x14ac:dyDescent="0.2">
      <c r="A24" s="27" t="s">
        <v>22</v>
      </c>
      <c r="B24" s="108"/>
      <c r="C24" s="109"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ht="12.75" customHeight="1" x14ac:dyDescent="0.2">
      <c r="A25" s="27" t="s">
        <v>23</v>
      </c>
      <c r="B25" s="108"/>
      <c r="C25" s="109"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ht="12.75" customHeight="1" x14ac:dyDescent="0.2">
      <c r="A26" s="27" t="s">
        <v>24</v>
      </c>
      <c r="B26" s="108"/>
      <c r="C26" s="109"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ht="12.75" customHeight="1" x14ac:dyDescent="0.2">
      <c r="A27" s="27" t="s">
        <v>76</v>
      </c>
      <c r="B27" s="110" t="str">
        <f>IF(AND((B25&gt;0),(B24&gt;0)),(B25/B24),"")</f>
        <v/>
      </c>
      <c r="C27" s="109" t="s">
        <v>5</v>
      </c>
      <c r="D27" s="71" t="str">
        <f t="shared" ref="D27" si="156">IF(AND((D25&gt;0),(D24&gt;0)),(D25/D24),"")</f>
        <v/>
      </c>
      <c r="E27" s="61" t="s">
        <v>5</v>
      </c>
      <c r="F27" s="71" t="str">
        <f t="shared" ref="F27" si="157">IF(AND((F25&gt;0),(F24&gt;0)),(F25/F24),"")</f>
        <v/>
      </c>
      <c r="G27" s="61" t="s">
        <v>5</v>
      </c>
      <c r="H27" s="71" t="str">
        <f t="shared" ref="H27" si="158">IF(AND((H25&gt;0),(H24&gt;0)),(H25/H24),"")</f>
        <v/>
      </c>
      <c r="I27" s="61" t="s">
        <v>5</v>
      </c>
      <c r="J27" s="71" t="str">
        <f t="shared" ref="J27" si="159">IF(AND((J25&gt;0),(J24&gt;0)),(J25/J24),"")</f>
        <v/>
      </c>
      <c r="K27" s="61" t="s">
        <v>5</v>
      </c>
      <c r="L27" s="71" t="str">
        <f t="shared" ref="L27" si="160">IF(AND((L25&gt;0),(L24&gt;0)),(L25/L24),"")</f>
        <v/>
      </c>
      <c r="M27" s="61" t="s">
        <v>5</v>
      </c>
      <c r="N27" s="71" t="str">
        <f t="shared" ref="N27" si="161">IF(AND((N25&gt;0),(N24&gt;0)),(N25/N24),"")</f>
        <v/>
      </c>
      <c r="O27" s="61" t="s">
        <v>5</v>
      </c>
      <c r="P27" s="71" t="str">
        <f t="shared" ref="P27" si="162">IF(AND((P25&gt;0),(P24&gt;0)),(P25/P24),"")</f>
        <v/>
      </c>
      <c r="Q27" s="61" t="s">
        <v>5</v>
      </c>
      <c r="R27" s="71" t="str">
        <f t="shared" ref="R27" si="163">IF(AND((R25&gt;0),(R24&gt;0)),(R25/R24),"")</f>
        <v/>
      </c>
      <c r="S27" s="61" t="s">
        <v>5</v>
      </c>
      <c r="T27" s="71" t="str">
        <f t="shared" ref="T27" si="164">IF(AND((T25&gt;0),(T24&gt;0)),(T25/T24),"")</f>
        <v/>
      </c>
      <c r="U27" s="61" t="s">
        <v>5</v>
      </c>
      <c r="V27" s="71" t="str">
        <f t="shared" ref="V27" si="165">IF(AND((V25&gt;0),(V24&gt;0)),(V25/V24),"")</f>
        <v/>
      </c>
      <c r="W27" s="61" t="s">
        <v>5</v>
      </c>
      <c r="X27" s="71" t="str">
        <f t="shared" ref="X27" si="166">IF(AND((X25&gt;0),(X24&gt;0)),(X25/X24),"")</f>
        <v/>
      </c>
      <c r="Y27" s="61" t="s">
        <v>5</v>
      </c>
      <c r="Z27" s="71" t="str">
        <f t="shared" ref="Z27" si="167">IF(AND((Z25&gt;0),(Z24&gt;0)),(Z25/Z24),"")</f>
        <v/>
      </c>
      <c r="AA27" s="61" t="s">
        <v>5</v>
      </c>
      <c r="AB27" s="71" t="str">
        <f t="shared" ref="AB27" si="168">IF(AND((AB25&gt;0),(AB24&gt;0)),(AB25/AB24),"")</f>
        <v/>
      </c>
      <c r="AC27" s="61" t="s">
        <v>5</v>
      </c>
      <c r="AD27" s="71" t="str">
        <f t="shared" ref="AD27" si="169">IF(AND((AD25&gt;0),(AD24&gt;0)),(AD25/AD24),"")</f>
        <v/>
      </c>
      <c r="AE27" s="61" t="s">
        <v>5</v>
      </c>
      <c r="AF27" s="71" t="str">
        <f>IF(AND((AF25&gt;0),(AF24&gt;0)),(AF25/AF24),"")</f>
        <v/>
      </c>
      <c r="AG27" s="61" t="s">
        <v>5</v>
      </c>
      <c r="AH27" s="71" t="str">
        <f t="shared" ref="AH27" si="170">IF(AND((AH25&gt;0),(AH24&gt;0)),(AH25/AH24),"")</f>
        <v/>
      </c>
      <c r="AI27" s="61" t="s">
        <v>5</v>
      </c>
      <c r="AJ27" s="71" t="str">
        <f t="shared" ref="AJ27" si="171">IF(AND((AJ25&gt;0),(AJ24&gt;0)),(AJ25/AJ24),"")</f>
        <v/>
      </c>
      <c r="AK27" s="61" t="s">
        <v>5</v>
      </c>
      <c r="AL27" s="71" t="str">
        <f t="shared" ref="AL27" si="172">IF(AND((AL25&gt;0),(AL24&gt;0)),(AL25/AL24),"")</f>
        <v/>
      </c>
      <c r="AM27" s="61" t="s">
        <v>5</v>
      </c>
      <c r="AN27" s="71" t="str">
        <f t="shared" ref="AN27" si="173">IF(AND((AN25&gt;0),(AN24&gt;0)),(AN25/AN24),"")</f>
        <v/>
      </c>
      <c r="AO27" s="61" t="s">
        <v>5</v>
      </c>
      <c r="AP27" s="71" t="str">
        <f t="shared" ref="AP27" si="174">IF(AND((AP25&gt;0),(AP24&gt;0)),(AP25/AP24),"")</f>
        <v/>
      </c>
      <c r="AQ27" s="61" t="s">
        <v>5</v>
      </c>
      <c r="AR27" s="71" t="str">
        <f t="shared" ref="AR27" si="175">IF(AND((AR25&gt;0),(AR24&gt;0)),(AR25/AR24),"")</f>
        <v/>
      </c>
      <c r="AS27" s="61" t="s">
        <v>5</v>
      </c>
      <c r="AT27" s="71" t="str">
        <f t="shared" ref="AT27" si="176">IF(AND((AT25&gt;0),(AT24&gt;0)),(AT25/AT24),"")</f>
        <v/>
      </c>
      <c r="AU27" s="61" t="s">
        <v>5</v>
      </c>
      <c r="AV27" s="71" t="str">
        <f t="shared" ref="AV27" si="177">IF(AND((AV25&gt;0),(AV24&gt;0)),(AV25/AV24),"")</f>
        <v/>
      </c>
      <c r="AW27" s="61" t="s">
        <v>5</v>
      </c>
      <c r="AX27" s="71" t="str">
        <f t="shared" ref="AX27" si="178">IF(AND((AX25&gt;0),(AX24&gt;0)),(AX25/AX24),"")</f>
        <v/>
      </c>
      <c r="AY27" s="61" t="s">
        <v>5</v>
      </c>
      <c r="AZ27" s="71" t="str">
        <f t="shared" ref="AZ27" si="179">IF(AND((AZ25&gt;0),(AZ24&gt;0)),(AZ25/AZ24),"")</f>
        <v/>
      </c>
      <c r="BA27" s="61" t="s">
        <v>5</v>
      </c>
      <c r="BB27" s="71" t="str">
        <f t="shared" ref="BB27" si="180">IF(AND((BB25&gt;0),(BB24&gt;0)),(BB25/BB24),"")</f>
        <v/>
      </c>
      <c r="BC27" s="61" t="s">
        <v>5</v>
      </c>
      <c r="BD27" s="71" t="str">
        <f t="shared" ref="BD27" si="181">IF(AND((BD25&gt;0),(BD24&gt;0)),(BD25/BD24),"")</f>
        <v/>
      </c>
      <c r="BE27" s="61" t="s">
        <v>5</v>
      </c>
      <c r="BF27" s="71" t="str">
        <f t="shared" ref="BF27" si="182">IF(AND((BF25&gt;0),(BF24&gt;0)),(BF25/BF24),"")</f>
        <v/>
      </c>
      <c r="BG27" s="61" t="s">
        <v>5</v>
      </c>
      <c r="BH27" s="71"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16" t="str">
        <f t="shared" si="5"/>
        <v/>
      </c>
      <c r="BQ27" s="117" t="s">
        <v>5</v>
      </c>
      <c r="BR27" s="118" t="str">
        <f t="shared" si="7"/>
        <v/>
      </c>
      <c r="BS27" s="53" t="str">
        <f t="shared" si="8"/>
        <v>?</v>
      </c>
      <c r="BT27" s="119" t="s">
        <v>5</v>
      </c>
      <c r="BU27" s="25" t="str">
        <f t="shared" si="9"/>
        <v>?</v>
      </c>
      <c r="BV27" s="120" t="s">
        <v>5</v>
      </c>
      <c r="BW27" s="25" t="str">
        <f t="shared" si="10"/>
        <v>?</v>
      </c>
      <c r="BX27" s="117" t="s">
        <v>5</v>
      </c>
    </row>
    <row r="28" spans="1:76" ht="12.75" customHeight="1" x14ac:dyDescent="0.2">
      <c r="A28" s="27" t="s">
        <v>25</v>
      </c>
      <c r="B28" s="108"/>
      <c r="C28" s="109"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ht="12.75" customHeight="1" x14ac:dyDescent="0.2">
      <c r="A29" s="27" t="s">
        <v>26</v>
      </c>
      <c r="B29" s="108"/>
      <c r="C29" s="109"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ht="12.75" customHeight="1" x14ac:dyDescent="0.2">
      <c r="A30" s="27" t="s">
        <v>27</v>
      </c>
      <c r="B30" s="108"/>
      <c r="C30" s="109"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ht="12.75" customHeight="1" x14ac:dyDescent="0.2">
      <c r="A31" s="27" t="s">
        <v>79</v>
      </c>
      <c r="B31" s="110" t="str">
        <f>IF(AND((B29&gt;0),(B28&gt;0)),(B29/B28),"")</f>
        <v/>
      </c>
      <c r="C31" s="109" t="s">
        <v>5</v>
      </c>
      <c r="D31" s="71" t="str">
        <f t="shared" ref="D31" si="213">IF(AND((D29&gt;0),(D28&gt;0)),(D29/D28),"")</f>
        <v/>
      </c>
      <c r="E31" s="61" t="s">
        <v>5</v>
      </c>
      <c r="F31" s="71" t="str">
        <f t="shared" ref="F31" si="214">IF(AND((F29&gt;0),(F28&gt;0)),(F29/F28),"")</f>
        <v/>
      </c>
      <c r="G31" s="61" t="s">
        <v>5</v>
      </c>
      <c r="H31" s="71" t="str">
        <f t="shared" ref="H31" si="215">IF(AND((H29&gt;0),(H28&gt;0)),(H29/H28),"")</f>
        <v/>
      </c>
      <c r="I31" s="61" t="s">
        <v>5</v>
      </c>
      <c r="J31" s="71" t="str">
        <f t="shared" ref="J31" si="216">IF(AND((J29&gt;0),(J28&gt;0)),(J29/J28),"")</f>
        <v/>
      </c>
      <c r="K31" s="61" t="s">
        <v>5</v>
      </c>
      <c r="L31" s="71" t="str">
        <f t="shared" ref="L31" si="217">IF(AND((L29&gt;0),(L28&gt;0)),(L29/L28),"")</f>
        <v/>
      </c>
      <c r="M31" s="61" t="s">
        <v>5</v>
      </c>
      <c r="N31" s="71" t="str">
        <f t="shared" ref="N31" si="218">IF(AND((N29&gt;0),(N28&gt;0)),(N29/N28),"")</f>
        <v/>
      </c>
      <c r="O31" s="61" t="s">
        <v>5</v>
      </c>
      <c r="P31" s="71" t="str">
        <f t="shared" ref="P31" si="219">IF(AND((P29&gt;0),(P28&gt;0)),(P29/P28),"")</f>
        <v/>
      </c>
      <c r="Q31" s="61" t="s">
        <v>5</v>
      </c>
      <c r="R31" s="71" t="str">
        <f t="shared" ref="R31" si="220">IF(AND((R29&gt;0),(R28&gt;0)),(R29/R28),"")</f>
        <v/>
      </c>
      <c r="S31" s="61" t="s">
        <v>5</v>
      </c>
      <c r="T31" s="71" t="str">
        <f t="shared" ref="T31" si="221">IF(AND((T29&gt;0),(T28&gt;0)),(T29/T28),"")</f>
        <v/>
      </c>
      <c r="U31" s="61" t="s">
        <v>5</v>
      </c>
      <c r="V31" s="71" t="str">
        <f t="shared" ref="V31" si="222">IF(AND((V29&gt;0),(V28&gt;0)),(V29/V28),"")</f>
        <v/>
      </c>
      <c r="W31" s="61" t="s">
        <v>5</v>
      </c>
      <c r="X31" s="71" t="str">
        <f t="shared" ref="X31" si="223">IF(AND((X29&gt;0),(X28&gt;0)),(X29/X28),"")</f>
        <v/>
      </c>
      <c r="Y31" s="61" t="s">
        <v>5</v>
      </c>
      <c r="Z31" s="71" t="str">
        <f t="shared" ref="Z31" si="224">IF(AND((Z29&gt;0),(Z28&gt;0)),(Z29/Z28),"")</f>
        <v/>
      </c>
      <c r="AA31" s="61" t="s">
        <v>5</v>
      </c>
      <c r="AB31" s="71" t="str">
        <f t="shared" ref="AB31" si="225">IF(AND((AB29&gt;0),(AB28&gt;0)),(AB29/AB28),"")</f>
        <v/>
      </c>
      <c r="AC31" s="61" t="s">
        <v>5</v>
      </c>
      <c r="AD31" s="71" t="str">
        <f t="shared" ref="AD31" si="226">IF(AND((AD29&gt;0),(AD28&gt;0)),(AD29/AD28),"")</f>
        <v/>
      </c>
      <c r="AE31" s="61" t="s">
        <v>5</v>
      </c>
      <c r="AF31" s="71" t="str">
        <f>IF(AND((AF29&gt;0),(AF28&gt;0)),(AF29/AF28),"")</f>
        <v/>
      </c>
      <c r="AG31" s="61" t="s">
        <v>5</v>
      </c>
      <c r="AH31" s="71" t="str">
        <f t="shared" ref="AH31" si="227">IF(AND((AH29&gt;0),(AH28&gt;0)),(AH29/AH28),"")</f>
        <v/>
      </c>
      <c r="AI31" s="61" t="s">
        <v>5</v>
      </c>
      <c r="AJ31" s="71" t="str">
        <f t="shared" ref="AJ31" si="228">IF(AND((AJ29&gt;0),(AJ28&gt;0)),(AJ29/AJ28),"")</f>
        <v/>
      </c>
      <c r="AK31" s="61" t="s">
        <v>5</v>
      </c>
      <c r="AL31" s="71" t="str">
        <f t="shared" ref="AL31" si="229">IF(AND((AL29&gt;0),(AL28&gt;0)),(AL29/AL28),"")</f>
        <v/>
      </c>
      <c r="AM31" s="61" t="s">
        <v>5</v>
      </c>
      <c r="AN31" s="71" t="str">
        <f t="shared" ref="AN31" si="230">IF(AND((AN29&gt;0),(AN28&gt;0)),(AN29/AN28),"")</f>
        <v/>
      </c>
      <c r="AO31" s="61" t="s">
        <v>5</v>
      </c>
      <c r="AP31" s="71" t="str">
        <f t="shared" ref="AP31" si="231">IF(AND((AP29&gt;0),(AP28&gt;0)),(AP29/AP28),"")</f>
        <v/>
      </c>
      <c r="AQ31" s="61" t="s">
        <v>5</v>
      </c>
      <c r="AR31" s="71" t="str">
        <f t="shared" ref="AR31" si="232">IF(AND((AR29&gt;0),(AR28&gt;0)),(AR29/AR28),"")</f>
        <v/>
      </c>
      <c r="AS31" s="61" t="s">
        <v>5</v>
      </c>
      <c r="AT31" s="71" t="str">
        <f t="shared" ref="AT31" si="233">IF(AND((AT29&gt;0),(AT28&gt;0)),(AT29/AT28),"")</f>
        <v/>
      </c>
      <c r="AU31" s="61" t="s">
        <v>5</v>
      </c>
      <c r="AV31" s="71" t="str">
        <f t="shared" ref="AV31" si="234">IF(AND((AV29&gt;0),(AV28&gt;0)),(AV29/AV28),"")</f>
        <v/>
      </c>
      <c r="AW31" s="61" t="s">
        <v>5</v>
      </c>
      <c r="AX31" s="71" t="str">
        <f t="shared" ref="AX31" si="235">IF(AND((AX29&gt;0),(AX28&gt;0)),(AX29/AX28),"")</f>
        <v/>
      </c>
      <c r="AY31" s="61" t="s">
        <v>5</v>
      </c>
      <c r="AZ31" s="71" t="str">
        <f t="shared" ref="AZ31" si="236">IF(AND((AZ29&gt;0),(AZ28&gt;0)),(AZ29/AZ28),"")</f>
        <v/>
      </c>
      <c r="BA31" s="61" t="s">
        <v>5</v>
      </c>
      <c r="BB31" s="71" t="str">
        <f t="shared" ref="BB31" si="237">IF(AND((BB29&gt;0),(BB28&gt;0)),(BB29/BB28),"")</f>
        <v/>
      </c>
      <c r="BC31" s="61" t="s">
        <v>5</v>
      </c>
      <c r="BD31" s="71" t="str">
        <f t="shared" ref="BD31" si="238">IF(AND((BD29&gt;0),(BD28&gt;0)),(BD29/BD28),"")</f>
        <v/>
      </c>
      <c r="BE31" s="61" t="s">
        <v>5</v>
      </c>
      <c r="BF31" s="71" t="str">
        <f t="shared" ref="BF31" si="239">IF(AND((BF29&gt;0),(BF28&gt;0)),(BF29/BF28),"")</f>
        <v/>
      </c>
      <c r="BG31" s="61" t="s">
        <v>5</v>
      </c>
      <c r="BH31" s="71"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16" t="str">
        <f t="shared" si="5"/>
        <v/>
      </c>
      <c r="BQ31" s="117" t="s">
        <v>5</v>
      </c>
      <c r="BR31" s="118" t="str">
        <f t="shared" si="7"/>
        <v/>
      </c>
      <c r="BS31" s="53" t="str">
        <f t="shared" si="8"/>
        <v>?</v>
      </c>
      <c r="BT31" s="119" t="s">
        <v>5</v>
      </c>
      <c r="BU31" s="25" t="str">
        <f t="shared" si="9"/>
        <v>?</v>
      </c>
      <c r="BV31" s="120" t="s">
        <v>5</v>
      </c>
      <c r="BW31" s="25" t="str">
        <f t="shared" si="10"/>
        <v>?</v>
      </c>
      <c r="BX31" s="117" t="s">
        <v>5</v>
      </c>
    </row>
    <row r="32" spans="1:76" ht="12.75" customHeight="1" x14ac:dyDescent="0.2">
      <c r="A32" s="16" t="s">
        <v>99</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heights</v>
      </c>
      <c r="BL32" s="11"/>
      <c r="BM32" s="4"/>
      <c r="BN32" s="40"/>
      <c r="BO32" s="6"/>
      <c r="BP32" s="51"/>
      <c r="BQ32" s="7"/>
      <c r="BR32" s="52"/>
      <c r="BS32" s="46"/>
      <c r="BT32" s="8"/>
      <c r="BU32" s="5"/>
      <c r="BV32" s="9"/>
      <c r="BW32" s="5"/>
      <c r="BX32" s="7"/>
    </row>
    <row r="33" spans="1:76" ht="12.75" customHeight="1" x14ac:dyDescent="0.2">
      <c r="A33" s="27" t="s">
        <v>22</v>
      </c>
      <c r="B33" s="108"/>
      <c r="C33" s="109"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ht="12.75" customHeight="1" x14ac:dyDescent="0.2">
      <c r="A34" s="27" t="s">
        <v>23</v>
      </c>
      <c r="B34" s="108"/>
      <c r="C34" s="109"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ht="12.75" customHeight="1" x14ac:dyDescent="0.2">
      <c r="A35" s="27" t="s">
        <v>24</v>
      </c>
      <c r="B35" s="108"/>
      <c r="C35" s="109"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ht="12.75" customHeight="1" x14ac:dyDescent="0.2">
      <c r="A36" s="27" t="s">
        <v>76</v>
      </c>
      <c r="B36" s="110" t="str">
        <f>IF(AND((B34&gt;0),(B33&gt;0)),(B34/B33),"")</f>
        <v/>
      </c>
      <c r="C36" s="109" t="s">
        <v>5</v>
      </c>
      <c r="D36" s="71" t="str">
        <f t="shared" ref="D36" si="271">IF(AND((D34&gt;0),(D33&gt;0)),(D34/D33),"")</f>
        <v/>
      </c>
      <c r="E36" s="61" t="s">
        <v>5</v>
      </c>
      <c r="F36" s="71" t="str">
        <f t="shared" ref="F36" si="272">IF(AND((F34&gt;0),(F33&gt;0)),(F34/F33),"")</f>
        <v/>
      </c>
      <c r="G36" s="61" t="s">
        <v>5</v>
      </c>
      <c r="H36" s="71" t="str">
        <f t="shared" ref="H36" si="273">IF(AND((H34&gt;0),(H33&gt;0)),(H34/H33),"")</f>
        <v/>
      </c>
      <c r="I36" s="61" t="s">
        <v>5</v>
      </c>
      <c r="J36" s="71" t="str">
        <f t="shared" ref="J36" si="274">IF(AND((J34&gt;0),(J33&gt;0)),(J34/J33),"")</f>
        <v/>
      </c>
      <c r="K36" s="61" t="s">
        <v>5</v>
      </c>
      <c r="L36" s="71" t="str">
        <f t="shared" ref="L36" si="275">IF(AND((L34&gt;0),(L33&gt;0)),(L34/L33),"")</f>
        <v/>
      </c>
      <c r="M36" s="61" t="s">
        <v>5</v>
      </c>
      <c r="N36" s="71" t="str">
        <f t="shared" ref="N36" si="276">IF(AND((N34&gt;0),(N33&gt;0)),(N34/N33),"")</f>
        <v/>
      </c>
      <c r="O36" s="61" t="s">
        <v>5</v>
      </c>
      <c r="P36" s="71" t="str">
        <f t="shared" ref="P36" si="277">IF(AND((P34&gt;0),(P33&gt;0)),(P34/P33),"")</f>
        <v/>
      </c>
      <c r="Q36" s="61" t="s">
        <v>5</v>
      </c>
      <c r="R36" s="71" t="str">
        <f t="shared" ref="R36" si="278">IF(AND((R34&gt;0),(R33&gt;0)),(R34/R33),"")</f>
        <v/>
      </c>
      <c r="S36" s="61" t="s">
        <v>5</v>
      </c>
      <c r="T36" s="71" t="str">
        <f t="shared" ref="T36" si="279">IF(AND((T34&gt;0),(T33&gt;0)),(T34/T33),"")</f>
        <v/>
      </c>
      <c r="U36" s="61" t="s">
        <v>5</v>
      </c>
      <c r="V36" s="71" t="str">
        <f t="shared" ref="V36" si="280">IF(AND((V34&gt;0),(V33&gt;0)),(V34/V33),"")</f>
        <v/>
      </c>
      <c r="W36" s="61" t="s">
        <v>5</v>
      </c>
      <c r="X36" s="71" t="str">
        <f t="shared" ref="X36" si="281">IF(AND((X34&gt;0),(X33&gt;0)),(X34/X33),"")</f>
        <v/>
      </c>
      <c r="Y36" s="61" t="s">
        <v>5</v>
      </c>
      <c r="Z36" s="71" t="str">
        <f t="shared" ref="Z36" si="282">IF(AND((Z34&gt;0),(Z33&gt;0)),(Z34/Z33),"")</f>
        <v/>
      </c>
      <c r="AA36" s="61" t="s">
        <v>5</v>
      </c>
      <c r="AB36" s="71" t="str">
        <f t="shared" ref="AB36" si="283">IF(AND((AB34&gt;0),(AB33&gt;0)),(AB34/AB33),"")</f>
        <v/>
      </c>
      <c r="AC36" s="61" t="s">
        <v>5</v>
      </c>
      <c r="AD36" s="71" t="str">
        <f t="shared" ref="AD36" si="284">IF(AND((AD34&gt;0),(AD33&gt;0)),(AD34/AD33),"")</f>
        <v/>
      </c>
      <c r="AE36" s="61" t="s">
        <v>5</v>
      </c>
      <c r="AF36" s="71" t="str">
        <f>IF(AND((AF34&gt;0),(AF33&gt;0)),(AF34/AF33),"")</f>
        <v/>
      </c>
      <c r="AG36" s="61" t="s">
        <v>5</v>
      </c>
      <c r="AH36" s="71" t="str">
        <f t="shared" ref="AH36" si="285">IF(AND((AH34&gt;0),(AH33&gt;0)),(AH34/AH33),"")</f>
        <v/>
      </c>
      <c r="AI36" s="61" t="s">
        <v>5</v>
      </c>
      <c r="AJ36" s="71" t="str">
        <f t="shared" ref="AJ36" si="286">IF(AND((AJ34&gt;0),(AJ33&gt;0)),(AJ34/AJ33),"")</f>
        <v/>
      </c>
      <c r="AK36" s="61" t="s">
        <v>5</v>
      </c>
      <c r="AL36" s="71" t="str">
        <f t="shared" ref="AL36" si="287">IF(AND((AL34&gt;0),(AL33&gt;0)),(AL34/AL33),"")</f>
        <v/>
      </c>
      <c r="AM36" s="61" t="s">
        <v>5</v>
      </c>
      <c r="AN36" s="71" t="str">
        <f t="shared" ref="AN36" si="288">IF(AND((AN34&gt;0),(AN33&gt;0)),(AN34/AN33),"")</f>
        <v/>
      </c>
      <c r="AO36" s="61" t="s">
        <v>5</v>
      </c>
      <c r="AP36" s="71" t="str">
        <f t="shared" ref="AP36" si="289">IF(AND((AP34&gt;0),(AP33&gt;0)),(AP34/AP33),"")</f>
        <v/>
      </c>
      <c r="AQ36" s="61" t="s">
        <v>5</v>
      </c>
      <c r="AR36" s="71" t="str">
        <f t="shared" ref="AR36" si="290">IF(AND((AR34&gt;0),(AR33&gt;0)),(AR34/AR33),"")</f>
        <v/>
      </c>
      <c r="AS36" s="61" t="s">
        <v>5</v>
      </c>
      <c r="AT36" s="71" t="str">
        <f t="shared" ref="AT36" si="291">IF(AND((AT34&gt;0),(AT33&gt;0)),(AT34/AT33),"")</f>
        <v/>
      </c>
      <c r="AU36" s="61" t="s">
        <v>5</v>
      </c>
      <c r="AV36" s="71" t="str">
        <f t="shared" ref="AV36" si="292">IF(AND((AV34&gt;0),(AV33&gt;0)),(AV34/AV33),"")</f>
        <v/>
      </c>
      <c r="AW36" s="61" t="s">
        <v>5</v>
      </c>
      <c r="AX36" s="71" t="str">
        <f t="shared" ref="AX36" si="293">IF(AND((AX34&gt;0),(AX33&gt;0)),(AX34/AX33),"")</f>
        <v/>
      </c>
      <c r="AY36" s="61" t="s">
        <v>5</v>
      </c>
      <c r="AZ36" s="71" t="str">
        <f t="shared" ref="AZ36" si="294">IF(AND((AZ34&gt;0),(AZ33&gt;0)),(AZ34/AZ33),"")</f>
        <v/>
      </c>
      <c r="BA36" s="61" t="s">
        <v>5</v>
      </c>
      <c r="BB36" s="71" t="str">
        <f t="shared" ref="BB36" si="295">IF(AND((BB34&gt;0),(BB33&gt;0)),(BB34/BB33),"")</f>
        <v/>
      </c>
      <c r="BC36" s="61" t="s">
        <v>5</v>
      </c>
      <c r="BD36" s="71" t="str">
        <f t="shared" ref="BD36" si="296">IF(AND((BD34&gt;0),(BD33&gt;0)),(BD34/BD33),"")</f>
        <v/>
      </c>
      <c r="BE36" s="61" t="s">
        <v>5</v>
      </c>
      <c r="BF36" s="71" t="str">
        <f t="shared" ref="BF36" si="297">IF(AND((BF34&gt;0),(BF33&gt;0)),(BF34/BF33),"")</f>
        <v/>
      </c>
      <c r="BG36" s="61" t="s">
        <v>5</v>
      </c>
      <c r="BH36" s="71"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16" t="str">
        <f t="shared" si="5"/>
        <v/>
      </c>
      <c r="BQ36" s="117" t="s">
        <v>5</v>
      </c>
      <c r="BR36" s="118" t="str">
        <f t="shared" si="7"/>
        <v/>
      </c>
      <c r="BS36" s="53" t="str">
        <f t="shared" si="8"/>
        <v>?</v>
      </c>
      <c r="BT36" s="119" t="s">
        <v>5</v>
      </c>
      <c r="BU36" s="25" t="str">
        <f t="shared" si="9"/>
        <v>?</v>
      </c>
      <c r="BV36" s="120" t="s">
        <v>5</v>
      </c>
      <c r="BW36" s="25" t="str">
        <f t="shared" si="10"/>
        <v>?</v>
      </c>
      <c r="BX36" s="117" t="s">
        <v>5</v>
      </c>
    </row>
    <row r="37" spans="1:76" ht="12.75" customHeight="1" x14ac:dyDescent="0.2">
      <c r="A37" s="27" t="s">
        <v>25</v>
      </c>
      <c r="B37" s="108"/>
      <c r="C37" s="109"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ht="12.75" customHeight="1" x14ac:dyDescent="0.2">
      <c r="A38" s="27" t="s">
        <v>26</v>
      </c>
      <c r="B38" s="108"/>
      <c r="C38" s="109"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ht="12.75" customHeight="1" x14ac:dyDescent="0.2">
      <c r="A39" s="27" t="s">
        <v>27</v>
      </c>
      <c r="B39" s="108"/>
      <c r="C39" s="109"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ht="12.75" customHeight="1" x14ac:dyDescent="0.2">
      <c r="A40" s="27" t="s">
        <v>79</v>
      </c>
      <c r="B40" s="110" t="str">
        <f>IF(AND((B38&gt;0),(B37&gt;0)),(B38/B37),"")</f>
        <v/>
      </c>
      <c r="C40" s="109" t="s">
        <v>5</v>
      </c>
      <c r="D40" s="71" t="str">
        <f t="shared" ref="D40" si="328">IF(AND((D38&gt;0),(D37&gt;0)),(D38/D37),"")</f>
        <v/>
      </c>
      <c r="E40" s="61" t="s">
        <v>5</v>
      </c>
      <c r="F40" s="71" t="str">
        <f t="shared" ref="F40" si="329">IF(AND((F38&gt;0),(F37&gt;0)),(F38/F37),"")</f>
        <v/>
      </c>
      <c r="G40" s="61" t="s">
        <v>5</v>
      </c>
      <c r="H40" s="71" t="str">
        <f t="shared" ref="H40" si="330">IF(AND((H38&gt;0),(H37&gt;0)),(H38/H37),"")</f>
        <v/>
      </c>
      <c r="I40" s="61" t="s">
        <v>5</v>
      </c>
      <c r="J40" s="71" t="str">
        <f t="shared" ref="J40" si="331">IF(AND((J38&gt;0),(J37&gt;0)),(J38/J37),"")</f>
        <v/>
      </c>
      <c r="K40" s="61" t="s">
        <v>5</v>
      </c>
      <c r="L40" s="71" t="str">
        <f t="shared" ref="L40" si="332">IF(AND((L38&gt;0),(L37&gt;0)),(L38/L37),"")</f>
        <v/>
      </c>
      <c r="M40" s="61" t="s">
        <v>5</v>
      </c>
      <c r="N40" s="71" t="str">
        <f t="shared" ref="N40" si="333">IF(AND((N38&gt;0),(N37&gt;0)),(N38/N37),"")</f>
        <v/>
      </c>
      <c r="O40" s="61" t="s">
        <v>5</v>
      </c>
      <c r="P40" s="71" t="str">
        <f t="shared" ref="P40" si="334">IF(AND((P38&gt;0),(P37&gt;0)),(P38/P37),"")</f>
        <v/>
      </c>
      <c r="Q40" s="61" t="s">
        <v>5</v>
      </c>
      <c r="R40" s="71" t="str">
        <f t="shared" ref="R40" si="335">IF(AND((R38&gt;0),(R37&gt;0)),(R38/R37),"")</f>
        <v/>
      </c>
      <c r="S40" s="61" t="s">
        <v>5</v>
      </c>
      <c r="T40" s="71" t="str">
        <f t="shared" ref="T40" si="336">IF(AND((T38&gt;0),(T37&gt;0)),(T38/T37),"")</f>
        <v/>
      </c>
      <c r="U40" s="61" t="s">
        <v>5</v>
      </c>
      <c r="V40" s="71" t="str">
        <f t="shared" ref="V40" si="337">IF(AND((V38&gt;0),(V37&gt;0)),(V38/V37),"")</f>
        <v/>
      </c>
      <c r="W40" s="61" t="s">
        <v>5</v>
      </c>
      <c r="X40" s="71" t="str">
        <f t="shared" ref="X40" si="338">IF(AND((X38&gt;0),(X37&gt;0)),(X38/X37),"")</f>
        <v/>
      </c>
      <c r="Y40" s="61" t="s">
        <v>5</v>
      </c>
      <c r="Z40" s="71" t="str">
        <f t="shared" ref="Z40" si="339">IF(AND((Z38&gt;0),(Z37&gt;0)),(Z38/Z37),"")</f>
        <v/>
      </c>
      <c r="AA40" s="61" t="s">
        <v>5</v>
      </c>
      <c r="AB40" s="71" t="str">
        <f t="shared" ref="AB40" si="340">IF(AND((AB38&gt;0),(AB37&gt;0)),(AB38/AB37),"")</f>
        <v/>
      </c>
      <c r="AC40" s="61" t="s">
        <v>5</v>
      </c>
      <c r="AD40" s="71" t="str">
        <f t="shared" ref="AD40" si="341">IF(AND((AD38&gt;0),(AD37&gt;0)),(AD38/AD37),"")</f>
        <v/>
      </c>
      <c r="AE40" s="61" t="s">
        <v>5</v>
      </c>
      <c r="AF40" s="71" t="str">
        <f>IF(AND((AF38&gt;0),(AF37&gt;0)),(AF38/AF37),"")</f>
        <v/>
      </c>
      <c r="AG40" s="61" t="s">
        <v>5</v>
      </c>
      <c r="AH40" s="71" t="str">
        <f t="shared" ref="AH40" si="342">IF(AND((AH38&gt;0),(AH37&gt;0)),(AH38/AH37),"")</f>
        <v/>
      </c>
      <c r="AI40" s="61" t="s">
        <v>5</v>
      </c>
      <c r="AJ40" s="71" t="str">
        <f t="shared" ref="AJ40" si="343">IF(AND((AJ38&gt;0),(AJ37&gt;0)),(AJ38/AJ37),"")</f>
        <v/>
      </c>
      <c r="AK40" s="61" t="s">
        <v>5</v>
      </c>
      <c r="AL40" s="71" t="str">
        <f t="shared" ref="AL40" si="344">IF(AND((AL38&gt;0),(AL37&gt;0)),(AL38/AL37),"")</f>
        <v/>
      </c>
      <c r="AM40" s="61" t="s">
        <v>5</v>
      </c>
      <c r="AN40" s="71" t="str">
        <f t="shared" ref="AN40" si="345">IF(AND((AN38&gt;0),(AN37&gt;0)),(AN38/AN37),"")</f>
        <v/>
      </c>
      <c r="AO40" s="61" t="s">
        <v>5</v>
      </c>
      <c r="AP40" s="71" t="str">
        <f t="shared" ref="AP40" si="346">IF(AND((AP38&gt;0),(AP37&gt;0)),(AP38/AP37),"")</f>
        <v/>
      </c>
      <c r="AQ40" s="61" t="s">
        <v>5</v>
      </c>
      <c r="AR40" s="71" t="str">
        <f t="shared" ref="AR40" si="347">IF(AND((AR38&gt;0),(AR37&gt;0)),(AR38/AR37),"")</f>
        <v/>
      </c>
      <c r="AS40" s="61" t="s">
        <v>5</v>
      </c>
      <c r="AT40" s="71" t="str">
        <f t="shared" ref="AT40" si="348">IF(AND((AT38&gt;0),(AT37&gt;0)),(AT38/AT37),"")</f>
        <v/>
      </c>
      <c r="AU40" s="61" t="s">
        <v>5</v>
      </c>
      <c r="AV40" s="71" t="str">
        <f t="shared" ref="AV40" si="349">IF(AND((AV38&gt;0),(AV37&gt;0)),(AV38/AV37),"")</f>
        <v/>
      </c>
      <c r="AW40" s="61" t="s">
        <v>5</v>
      </c>
      <c r="AX40" s="71" t="str">
        <f t="shared" ref="AX40" si="350">IF(AND((AX38&gt;0),(AX37&gt;0)),(AX38/AX37),"")</f>
        <v/>
      </c>
      <c r="AY40" s="61" t="s">
        <v>5</v>
      </c>
      <c r="AZ40" s="71" t="str">
        <f t="shared" ref="AZ40" si="351">IF(AND((AZ38&gt;0),(AZ37&gt;0)),(AZ38/AZ37),"")</f>
        <v/>
      </c>
      <c r="BA40" s="61" t="s">
        <v>5</v>
      </c>
      <c r="BB40" s="71" t="str">
        <f t="shared" ref="BB40" si="352">IF(AND((BB38&gt;0),(BB37&gt;0)),(BB38/BB37),"")</f>
        <v/>
      </c>
      <c r="BC40" s="61" t="s">
        <v>5</v>
      </c>
      <c r="BD40" s="71" t="str">
        <f t="shared" ref="BD40" si="353">IF(AND((BD38&gt;0),(BD37&gt;0)),(BD38/BD37),"")</f>
        <v/>
      </c>
      <c r="BE40" s="61" t="s">
        <v>5</v>
      </c>
      <c r="BF40" s="71" t="str">
        <f t="shared" ref="BF40" si="354">IF(AND((BF38&gt;0),(BF37&gt;0)),(BF38/BF37),"")</f>
        <v/>
      </c>
      <c r="BG40" s="61" t="s">
        <v>5</v>
      </c>
      <c r="BH40" s="71"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16" t="str">
        <f t="shared" si="5"/>
        <v/>
      </c>
      <c r="BQ40" s="117" t="s">
        <v>5</v>
      </c>
      <c r="BR40" s="118" t="str">
        <f t="shared" si="7"/>
        <v/>
      </c>
      <c r="BS40" s="53" t="str">
        <f t="shared" si="8"/>
        <v>?</v>
      </c>
      <c r="BT40" s="119" t="s">
        <v>5</v>
      </c>
      <c r="BU40" s="25" t="str">
        <f t="shared" si="9"/>
        <v>?</v>
      </c>
      <c r="BV40" s="120" t="s">
        <v>5</v>
      </c>
      <c r="BW40" s="25" t="str">
        <f t="shared" si="10"/>
        <v>?</v>
      </c>
      <c r="BX40" s="117" t="s">
        <v>5</v>
      </c>
    </row>
    <row r="41" spans="1:76" ht="12.75" customHeight="1" x14ac:dyDescent="0.2">
      <c r="A41" s="16" t="s">
        <v>100</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heights</v>
      </c>
      <c r="BL41" s="11"/>
      <c r="BM41" s="4"/>
      <c r="BN41" s="40"/>
      <c r="BO41" s="6"/>
      <c r="BP41" s="51"/>
      <c r="BQ41" s="7"/>
      <c r="BR41" s="52"/>
      <c r="BS41" s="46"/>
      <c r="BT41" s="8"/>
      <c r="BU41" s="5"/>
      <c r="BV41" s="9"/>
      <c r="BW41" s="5"/>
      <c r="BX41" s="7"/>
    </row>
    <row r="42" spans="1:76" ht="12.75" customHeight="1" x14ac:dyDescent="0.2">
      <c r="A42" s="27" t="s">
        <v>28</v>
      </c>
      <c r="B42" s="108"/>
      <c r="C42" s="109"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ht="12.75" customHeight="1" x14ac:dyDescent="0.2">
      <c r="A43" s="27" t="s">
        <v>29</v>
      </c>
      <c r="B43" s="108"/>
      <c r="C43" s="109"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ht="12.75" customHeight="1" x14ac:dyDescent="0.2">
      <c r="A44" s="27" t="s">
        <v>30</v>
      </c>
      <c r="B44" s="108"/>
      <c r="C44" s="109"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ht="12.75" customHeight="1" x14ac:dyDescent="0.2">
      <c r="A45" s="27" t="s">
        <v>78</v>
      </c>
      <c r="B45" s="110" t="str">
        <f>IF(AND((B43&gt;0),(B42&gt;0)),(B43/B42),"")</f>
        <v/>
      </c>
      <c r="C45" s="109" t="s">
        <v>5</v>
      </c>
      <c r="D45" s="71" t="str">
        <f t="shared" ref="D45" si="386">IF(AND((D43&gt;0),(D42&gt;0)),(D43/D42),"")</f>
        <v/>
      </c>
      <c r="E45" s="61" t="s">
        <v>5</v>
      </c>
      <c r="F45" s="71" t="str">
        <f t="shared" ref="F45" si="387">IF(AND((F43&gt;0),(F42&gt;0)),(F43/F42),"")</f>
        <v/>
      </c>
      <c r="G45" s="61" t="s">
        <v>5</v>
      </c>
      <c r="H45" s="71" t="str">
        <f t="shared" ref="H45" si="388">IF(AND((H43&gt;0),(H42&gt;0)),(H43/H42),"")</f>
        <v/>
      </c>
      <c r="I45" s="61" t="s">
        <v>5</v>
      </c>
      <c r="J45" s="71" t="str">
        <f t="shared" ref="J45" si="389">IF(AND((J43&gt;0),(J42&gt;0)),(J43/J42),"")</f>
        <v/>
      </c>
      <c r="K45" s="61" t="s">
        <v>5</v>
      </c>
      <c r="L45" s="71" t="str">
        <f t="shared" ref="L45" si="390">IF(AND((L43&gt;0),(L42&gt;0)),(L43/L42),"")</f>
        <v/>
      </c>
      <c r="M45" s="61" t="s">
        <v>5</v>
      </c>
      <c r="N45" s="71" t="str">
        <f t="shared" ref="N45" si="391">IF(AND((N43&gt;0),(N42&gt;0)),(N43/N42),"")</f>
        <v/>
      </c>
      <c r="O45" s="61" t="s">
        <v>5</v>
      </c>
      <c r="P45" s="71" t="str">
        <f t="shared" ref="P45" si="392">IF(AND((P43&gt;0),(P42&gt;0)),(P43/P42),"")</f>
        <v/>
      </c>
      <c r="Q45" s="61" t="s">
        <v>5</v>
      </c>
      <c r="R45" s="71" t="str">
        <f t="shared" ref="R45" si="393">IF(AND((R43&gt;0),(R42&gt;0)),(R43/R42),"")</f>
        <v/>
      </c>
      <c r="S45" s="61" t="s">
        <v>5</v>
      </c>
      <c r="T45" s="71" t="str">
        <f t="shared" ref="T45" si="394">IF(AND((T43&gt;0),(T42&gt;0)),(T43/T42),"")</f>
        <v/>
      </c>
      <c r="U45" s="61" t="s">
        <v>5</v>
      </c>
      <c r="V45" s="71" t="str">
        <f t="shared" ref="V45" si="395">IF(AND((V43&gt;0),(V42&gt;0)),(V43/V42),"")</f>
        <v/>
      </c>
      <c r="W45" s="61" t="s">
        <v>5</v>
      </c>
      <c r="X45" s="71" t="str">
        <f t="shared" ref="X45" si="396">IF(AND((X43&gt;0),(X42&gt;0)),(X43/X42),"")</f>
        <v/>
      </c>
      <c r="Y45" s="61" t="s">
        <v>5</v>
      </c>
      <c r="Z45" s="71" t="str">
        <f t="shared" ref="Z45" si="397">IF(AND((Z43&gt;0),(Z42&gt;0)),(Z43/Z42),"")</f>
        <v/>
      </c>
      <c r="AA45" s="61" t="s">
        <v>5</v>
      </c>
      <c r="AB45" s="71" t="str">
        <f t="shared" ref="AB45" si="398">IF(AND((AB43&gt;0),(AB42&gt;0)),(AB43/AB42),"")</f>
        <v/>
      </c>
      <c r="AC45" s="61" t="s">
        <v>5</v>
      </c>
      <c r="AD45" s="71" t="str">
        <f t="shared" ref="AD45" si="399">IF(AND((AD43&gt;0),(AD42&gt;0)),(AD43/AD42),"")</f>
        <v/>
      </c>
      <c r="AE45" s="61" t="s">
        <v>5</v>
      </c>
      <c r="AF45" s="71" t="str">
        <f>IF(AND((AF43&gt;0),(AF42&gt;0)),(AF43/AF42),"")</f>
        <v/>
      </c>
      <c r="AG45" s="61" t="s">
        <v>5</v>
      </c>
      <c r="AH45" s="71" t="str">
        <f t="shared" ref="AH45" si="400">IF(AND((AH43&gt;0),(AH42&gt;0)),(AH43/AH42),"")</f>
        <v/>
      </c>
      <c r="AI45" s="61" t="s">
        <v>5</v>
      </c>
      <c r="AJ45" s="71" t="str">
        <f t="shared" ref="AJ45" si="401">IF(AND((AJ43&gt;0),(AJ42&gt;0)),(AJ43/AJ42),"")</f>
        <v/>
      </c>
      <c r="AK45" s="61" t="s">
        <v>5</v>
      </c>
      <c r="AL45" s="71" t="str">
        <f t="shared" ref="AL45" si="402">IF(AND((AL43&gt;0),(AL42&gt;0)),(AL43/AL42),"")</f>
        <v/>
      </c>
      <c r="AM45" s="61" t="s">
        <v>5</v>
      </c>
      <c r="AN45" s="71" t="str">
        <f t="shared" ref="AN45" si="403">IF(AND((AN43&gt;0),(AN42&gt;0)),(AN43/AN42),"")</f>
        <v/>
      </c>
      <c r="AO45" s="61" t="s">
        <v>5</v>
      </c>
      <c r="AP45" s="71" t="str">
        <f t="shared" ref="AP45" si="404">IF(AND((AP43&gt;0),(AP42&gt;0)),(AP43/AP42),"")</f>
        <v/>
      </c>
      <c r="AQ45" s="61" t="s">
        <v>5</v>
      </c>
      <c r="AR45" s="71" t="str">
        <f t="shared" ref="AR45" si="405">IF(AND((AR43&gt;0),(AR42&gt;0)),(AR43/AR42),"")</f>
        <v/>
      </c>
      <c r="AS45" s="61" t="s">
        <v>5</v>
      </c>
      <c r="AT45" s="71" t="str">
        <f t="shared" ref="AT45" si="406">IF(AND((AT43&gt;0),(AT42&gt;0)),(AT43/AT42),"")</f>
        <v/>
      </c>
      <c r="AU45" s="61" t="s">
        <v>5</v>
      </c>
      <c r="AV45" s="71" t="str">
        <f t="shared" ref="AV45" si="407">IF(AND((AV43&gt;0),(AV42&gt;0)),(AV43/AV42),"")</f>
        <v/>
      </c>
      <c r="AW45" s="61" t="s">
        <v>5</v>
      </c>
      <c r="AX45" s="71" t="str">
        <f t="shared" ref="AX45" si="408">IF(AND((AX43&gt;0),(AX42&gt;0)),(AX43/AX42),"")</f>
        <v/>
      </c>
      <c r="AY45" s="61" t="s">
        <v>5</v>
      </c>
      <c r="AZ45" s="71" t="str">
        <f t="shared" ref="AZ45" si="409">IF(AND((AZ43&gt;0),(AZ42&gt;0)),(AZ43/AZ42),"")</f>
        <v/>
      </c>
      <c r="BA45" s="61" t="s">
        <v>5</v>
      </c>
      <c r="BB45" s="71" t="str">
        <f t="shared" ref="BB45" si="410">IF(AND((BB43&gt;0),(BB42&gt;0)),(BB43/BB42),"")</f>
        <v/>
      </c>
      <c r="BC45" s="61" t="s">
        <v>5</v>
      </c>
      <c r="BD45" s="71" t="str">
        <f t="shared" ref="BD45" si="411">IF(AND((BD43&gt;0),(BD42&gt;0)),(BD43/BD42),"")</f>
        <v/>
      </c>
      <c r="BE45" s="61" t="s">
        <v>5</v>
      </c>
      <c r="BF45" s="71" t="str">
        <f t="shared" ref="BF45" si="412">IF(AND((BF43&gt;0),(BF42&gt;0)),(BF43/BF42),"")</f>
        <v/>
      </c>
      <c r="BG45" s="61" t="s">
        <v>5</v>
      </c>
      <c r="BH45" s="71"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16" t="str">
        <f t="shared" si="5"/>
        <v/>
      </c>
      <c r="BQ45" s="117" t="s">
        <v>5</v>
      </c>
      <c r="BR45" s="118" t="str">
        <f t="shared" si="7"/>
        <v/>
      </c>
      <c r="BS45" s="53" t="str">
        <f t="shared" si="8"/>
        <v>?</v>
      </c>
      <c r="BT45" s="119" t="s">
        <v>5</v>
      </c>
      <c r="BU45" s="25" t="str">
        <f t="shared" si="9"/>
        <v>?</v>
      </c>
      <c r="BV45" s="120" t="s">
        <v>5</v>
      </c>
      <c r="BW45" s="25" t="str">
        <f t="shared" si="10"/>
        <v>?</v>
      </c>
      <c r="BX45" s="117" t="s">
        <v>5</v>
      </c>
    </row>
    <row r="46" spans="1:76" ht="12.75" customHeight="1" x14ac:dyDescent="0.2">
      <c r="A46" s="27" t="s">
        <v>31</v>
      </c>
      <c r="B46" s="108"/>
      <c r="C46" s="109"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ht="12.75" customHeight="1" x14ac:dyDescent="0.2">
      <c r="A47" s="27" t="s">
        <v>32</v>
      </c>
      <c r="B47" s="108"/>
      <c r="C47" s="109"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ht="12.75" customHeight="1" x14ac:dyDescent="0.2">
      <c r="A48" s="27" t="s">
        <v>33</v>
      </c>
      <c r="B48" s="108"/>
      <c r="C48" s="109"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2.75" customHeight="1" thickBot="1" x14ac:dyDescent="0.25">
      <c r="A49" s="27" t="s">
        <v>77</v>
      </c>
      <c r="B49" s="110" t="str">
        <f>IF(AND((B47&gt;0),(B46&gt;0)),(B47/B46),"")</f>
        <v/>
      </c>
      <c r="C49" s="109" t="s">
        <v>5</v>
      </c>
      <c r="D49" s="71" t="str">
        <f t="shared" ref="D49" si="443">IF(AND((D47&gt;0),(D46&gt;0)),(D47/D46),"")</f>
        <v/>
      </c>
      <c r="E49" s="61" t="s">
        <v>5</v>
      </c>
      <c r="F49" s="71" t="str">
        <f t="shared" ref="F49" si="444">IF(AND((F47&gt;0),(F46&gt;0)),(F47/F46),"")</f>
        <v/>
      </c>
      <c r="G49" s="61" t="s">
        <v>5</v>
      </c>
      <c r="H49" s="71" t="str">
        <f t="shared" ref="H49" si="445">IF(AND((H47&gt;0),(H46&gt;0)),(H47/H46),"")</f>
        <v/>
      </c>
      <c r="I49" s="61" t="s">
        <v>5</v>
      </c>
      <c r="J49" s="71" t="str">
        <f t="shared" ref="J49" si="446">IF(AND((J47&gt;0),(J46&gt;0)),(J47/J46),"")</f>
        <v/>
      </c>
      <c r="K49" s="61" t="s">
        <v>5</v>
      </c>
      <c r="L49" s="71" t="str">
        <f t="shared" ref="L49" si="447">IF(AND((L47&gt;0),(L46&gt;0)),(L47/L46),"")</f>
        <v/>
      </c>
      <c r="M49" s="61" t="s">
        <v>5</v>
      </c>
      <c r="N49" s="71" t="str">
        <f t="shared" ref="N49" si="448">IF(AND((N47&gt;0),(N46&gt;0)),(N47/N46),"")</f>
        <v/>
      </c>
      <c r="O49" s="61" t="s">
        <v>5</v>
      </c>
      <c r="P49" s="71" t="str">
        <f t="shared" ref="P49" si="449">IF(AND((P47&gt;0),(P46&gt;0)),(P47/P46),"")</f>
        <v/>
      </c>
      <c r="Q49" s="61" t="s">
        <v>5</v>
      </c>
      <c r="R49" s="71" t="str">
        <f t="shared" ref="R49" si="450">IF(AND((R47&gt;0),(R46&gt;0)),(R47/R46),"")</f>
        <v/>
      </c>
      <c r="S49" s="61" t="s">
        <v>5</v>
      </c>
      <c r="T49" s="71" t="str">
        <f t="shared" ref="T49" si="451">IF(AND((T47&gt;0),(T46&gt;0)),(T47/T46),"")</f>
        <v/>
      </c>
      <c r="U49" s="61" t="s">
        <v>5</v>
      </c>
      <c r="V49" s="71" t="str">
        <f t="shared" ref="V49" si="452">IF(AND((V47&gt;0),(V46&gt;0)),(V47/V46),"")</f>
        <v/>
      </c>
      <c r="W49" s="61" t="s">
        <v>5</v>
      </c>
      <c r="X49" s="71" t="str">
        <f t="shared" ref="X49" si="453">IF(AND((X47&gt;0),(X46&gt;0)),(X47/X46),"")</f>
        <v/>
      </c>
      <c r="Y49" s="61" t="s">
        <v>5</v>
      </c>
      <c r="Z49" s="71" t="str">
        <f t="shared" ref="Z49" si="454">IF(AND((Z47&gt;0),(Z46&gt;0)),(Z47/Z46),"")</f>
        <v/>
      </c>
      <c r="AA49" s="61" t="s">
        <v>5</v>
      </c>
      <c r="AB49" s="71" t="str">
        <f t="shared" ref="AB49" si="455">IF(AND((AB47&gt;0),(AB46&gt;0)),(AB47/AB46),"")</f>
        <v/>
      </c>
      <c r="AC49" s="61" t="s">
        <v>5</v>
      </c>
      <c r="AD49" s="71" t="str">
        <f t="shared" ref="AD49" si="456">IF(AND((AD47&gt;0),(AD46&gt;0)),(AD47/AD46),"")</f>
        <v/>
      </c>
      <c r="AE49" s="61" t="s">
        <v>5</v>
      </c>
      <c r="AF49" s="71" t="str">
        <f>IF(AND((AF47&gt;0),(AF46&gt;0)),(AF47/AF46),"")</f>
        <v/>
      </c>
      <c r="AG49" s="61" t="s">
        <v>5</v>
      </c>
      <c r="AH49" s="71" t="str">
        <f t="shared" ref="AH49" si="457">IF(AND((AH47&gt;0),(AH46&gt;0)),(AH47/AH46),"")</f>
        <v/>
      </c>
      <c r="AI49" s="61" t="s">
        <v>5</v>
      </c>
      <c r="AJ49" s="71" t="str">
        <f t="shared" ref="AJ49" si="458">IF(AND((AJ47&gt;0),(AJ46&gt;0)),(AJ47/AJ46),"")</f>
        <v/>
      </c>
      <c r="AK49" s="61" t="s">
        <v>5</v>
      </c>
      <c r="AL49" s="71" t="str">
        <f t="shared" ref="AL49" si="459">IF(AND((AL47&gt;0),(AL46&gt;0)),(AL47/AL46),"")</f>
        <v/>
      </c>
      <c r="AM49" s="61" t="s">
        <v>5</v>
      </c>
      <c r="AN49" s="71" t="str">
        <f t="shared" ref="AN49" si="460">IF(AND((AN47&gt;0),(AN46&gt;0)),(AN47/AN46),"")</f>
        <v/>
      </c>
      <c r="AO49" s="61" t="s">
        <v>5</v>
      </c>
      <c r="AP49" s="71" t="str">
        <f t="shared" ref="AP49" si="461">IF(AND((AP47&gt;0),(AP46&gt;0)),(AP47/AP46),"")</f>
        <v/>
      </c>
      <c r="AQ49" s="61" t="s">
        <v>5</v>
      </c>
      <c r="AR49" s="71" t="str">
        <f t="shared" ref="AR49" si="462">IF(AND((AR47&gt;0),(AR46&gt;0)),(AR47/AR46),"")</f>
        <v/>
      </c>
      <c r="AS49" s="61" t="s">
        <v>5</v>
      </c>
      <c r="AT49" s="71" t="str">
        <f t="shared" ref="AT49" si="463">IF(AND((AT47&gt;0),(AT46&gt;0)),(AT47/AT46),"")</f>
        <v/>
      </c>
      <c r="AU49" s="61" t="s">
        <v>5</v>
      </c>
      <c r="AV49" s="71" t="str">
        <f t="shared" ref="AV49" si="464">IF(AND((AV47&gt;0),(AV46&gt;0)),(AV47/AV46),"")</f>
        <v/>
      </c>
      <c r="AW49" s="61" t="s">
        <v>5</v>
      </c>
      <c r="AX49" s="71" t="str">
        <f t="shared" ref="AX49" si="465">IF(AND((AX47&gt;0),(AX46&gt;0)),(AX47/AX46),"")</f>
        <v/>
      </c>
      <c r="AY49" s="61" t="s">
        <v>5</v>
      </c>
      <c r="AZ49" s="71" t="str">
        <f t="shared" ref="AZ49" si="466">IF(AND((AZ47&gt;0),(AZ46&gt;0)),(AZ47/AZ46),"")</f>
        <v/>
      </c>
      <c r="BA49" s="61" t="s">
        <v>5</v>
      </c>
      <c r="BB49" s="71" t="str">
        <f t="shared" ref="BB49" si="467">IF(AND((BB47&gt;0),(BB46&gt;0)),(BB47/BB46),"")</f>
        <v/>
      </c>
      <c r="BC49" s="61" t="s">
        <v>5</v>
      </c>
      <c r="BD49" s="71" t="str">
        <f t="shared" ref="BD49" si="468">IF(AND((BD47&gt;0),(BD46&gt;0)),(BD47/BD46),"")</f>
        <v/>
      </c>
      <c r="BE49" s="61" t="s">
        <v>5</v>
      </c>
      <c r="BF49" s="71" t="str">
        <f t="shared" ref="BF49" si="469">IF(AND((BF47&gt;0),(BF46&gt;0)),(BF47/BF46),"")</f>
        <v/>
      </c>
      <c r="BG49" s="61" t="s">
        <v>5</v>
      </c>
      <c r="BH49" s="71" t="str">
        <f t="shared" ref="BH49" si="470">IF(AND((BH47&gt;0),(BH46&gt;0)),(BH47/BH46),"")</f>
        <v/>
      </c>
      <c r="BI49" s="61" t="s">
        <v>5</v>
      </c>
      <c r="BK49" s="20" t="str">
        <f t="shared" si="0"/>
        <v xml:space="preserve">     Posterior branches length ratio</v>
      </c>
      <c r="BL49" s="21">
        <f t="shared" si="1"/>
        <v>0</v>
      </c>
      <c r="BM49" s="121" t="str">
        <f t="shared" si="2"/>
        <v/>
      </c>
      <c r="BN49" s="122" t="str">
        <f t="shared" si="3"/>
        <v>?</v>
      </c>
      <c r="BO49" s="123" t="str">
        <f t="shared" si="4"/>
        <v/>
      </c>
      <c r="BP49" s="124" t="str">
        <f t="shared" si="5"/>
        <v/>
      </c>
      <c r="BQ49" s="125" t="s">
        <v>5</v>
      </c>
      <c r="BR49" s="126" t="str">
        <f t="shared" si="7"/>
        <v/>
      </c>
      <c r="BS49" s="127" t="str">
        <f t="shared" si="8"/>
        <v>?</v>
      </c>
      <c r="BT49" s="128" t="s">
        <v>5</v>
      </c>
      <c r="BU49" s="122" t="str">
        <f t="shared" si="9"/>
        <v>?</v>
      </c>
      <c r="BV49" s="129" t="s">
        <v>5</v>
      </c>
      <c r="BW49" s="122" t="str">
        <f t="shared" si="10"/>
        <v>?</v>
      </c>
      <c r="BX49" s="125" t="s">
        <v>5</v>
      </c>
    </row>
    <row r="50" spans="1:76" ht="12.75" customHeight="1" x14ac:dyDescent="0.2">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ht="12.75" customHeight="1" x14ac:dyDescent="0.2">
      <c r="A51" s="84" t="s">
        <v>80</v>
      </c>
      <c r="B51" s="161"/>
      <c r="C51" s="161"/>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L51" s="85">
        <f>COUNT(B51:BI51)</f>
        <v>0</v>
      </c>
      <c r="BM51" s="5"/>
      <c r="BN51" s="5"/>
      <c r="BO51" s="5"/>
      <c r="BP51" s="7"/>
      <c r="BQ51" s="7"/>
      <c r="BR51" s="7"/>
      <c r="BS51" s="145" t="str">
        <f>IF(COUNT(B51:BI51)&gt;0,AVERAGE(B51:BI51),"?")</f>
        <v>?</v>
      </c>
      <c r="BT51" s="145"/>
      <c r="BU51" s="5"/>
      <c r="BV51" s="7"/>
      <c r="BW51" s="5"/>
      <c r="BX51" s="7"/>
    </row>
    <row r="52" spans="1:76" ht="12.75" customHeight="1" x14ac:dyDescent="0.2">
      <c r="A52" s="84" t="s">
        <v>81</v>
      </c>
      <c r="B52" s="161"/>
      <c r="C52" s="161"/>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L52" s="85">
        <f t="shared" ref="BL52:BL54" si="471">COUNT(B52:BI52)</f>
        <v>0</v>
      </c>
      <c r="BM52" s="5"/>
      <c r="BN52" s="5"/>
      <c r="BO52" s="5"/>
      <c r="BP52" s="7"/>
      <c r="BQ52" s="7"/>
      <c r="BR52" s="7"/>
      <c r="BS52" s="145" t="str">
        <f t="shared" ref="BS52:BS54" si="472">IF(COUNT(B52:BI52)&gt;0,AVERAGE(B52:BI52),"?")</f>
        <v>?</v>
      </c>
      <c r="BT52" s="145"/>
      <c r="BU52" s="5"/>
      <c r="BV52" s="7"/>
      <c r="BW52" s="5"/>
      <c r="BX52" s="7"/>
    </row>
    <row r="53" spans="1:76" ht="12.75" customHeight="1" x14ac:dyDescent="0.2">
      <c r="A53" s="84" t="s">
        <v>82</v>
      </c>
      <c r="B53" s="161"/>
      <c r="C53" s="161"/>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L53" s="85">
        <f t="shared" si="471"/>
        <v>0</v>
      </c>
      <c r="BM53" s="5"/>
      <c r="BN53" s="5"/>
      <c r="BO53" s="5"/>
      <c r="BP53" s="7"/>
      <c r="BQ53" s="7"/>
      <c r="BR53" s="7"/>
      <c r="BS53" s="145" t="str">
        <f t="shared" si="472"/>
        <v>?</v>
      </c>
      <c r="BT53" s="145"/>
      <c r="BU53" s="5"/>
      <c r="BV53" s="7"/>
      <c r="BW53" s="5"/>
      <c r="BX53" s="7"/>
    </row>
    <row r="54" spans="1:76" ht="12.75" customHeight="1" x14ac:dyDescent="0.2">
      <c r="A54" s="84" t="s">
        <v>83</v>
      </c>
      <c r="B54" s="161"/>
      <c r="C54" s="161"/>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L54" s="85">
        <f t="shared" si="471"/>
        <v>0</v>
      </c>
      <c r="BM54" s="5"/>
      <c r="BN54" s="5"/>
      <c r="BO54" s="5"/>
      <c r="BP54" s="7"/>
      <c r="BQ54" s="7"/>
      <c r="BR54" s="7"/>
      <c r="BS54" s="145" t="str">
        <f t="shared" si="472"/>
        <v>?</v>
      </c>
      <c r="BT54" s="145"/>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L61" s="10"/>
      <c r="BM61" s="5"/>
      <c r="BN61" s="5"/>
      <c r="BO61" s="5"/>
      <c r="BP61" s="7"/>
      <c r="BQ61" s="7"/>
      <c r="BR61" s="7"/>
      <c r="BS61" s="5"/>
      <c r="BT61" s="7"/>
      <c r="BU61" s="5"/>
      <c r="BV61" s="7"/>
      <c r="BW61" s="5"/>
      <c r="BX61" s="7"/>
    </row>
    <row r="62" spans="1:76" x14ac:dyDescent="0.2">
      <c r="BL62" s="10"/>
      <c r="BM62" s="5"/>
      <c r="BN62" s="5"/>
      <c r="BO62" s="5"/>
      <c r="BP62" s="7"/>
      <c r="BQ62" s="7"/>
      <c r="BR62" s="7"/>
      <c r="BS62" s="5"/>
      <c r="BT62" s="7"/>
      <c r="BU62" s="5"/>
      <c r="BV62" s="7"/>
      <c r="BW62" s="5"/>
      <c r="BX62" s="7"/>
    </row>
    <row r="63" spans="1:76" x14ac:dyDescent="0.2">
      <c r="BL63" s="10"/>
      <c r="BM63" s="5"/>
      <c r="BN63" s="5"/>
      <c r="BO63" s="5"/>
      <c r="BP63" s="7"/>
      <c r="BQ63" s="7"/>
      <c r="BR63" s="7"/>
      <c r="BS63" s="5"/>
      <c r="BT63" s="7"/>
      <c r="BU63" s="5"/>
      <c r="BV63" s="7"/>
      <c r="BW63" s="5"/>
      <c r="BX63" s="7"/>
    </row>
    <row r="64" spans="1:76" x14ac:dyDescent="0.2">
      <c r="BL64" s="10"/>
      <c r="BM64" s="5"/>
      <c r="BN64" s="5"/>
      <c r="BO64" s="5"/>
      <c r="BP64" s="7"/>
      <c r="BQ64" s="7"/>
      <c r="BR64" s="7"/>
      <c r="BS64" s="5"/>
      <c r="BT64" s="7"/>
      <c r="BU64" s="5"/>
      <c r="BV64" s="7"/>
      <c r="BW64" s="5"/>
      <c r="BX64" s="7"/>
    </row>
    <row r="65" spans="71:71" x14ac:dyDescent="0.2">
      <c r="BS65" s="5"/>
    </row>
    <row r="66" spans="71:71" x14ac:dyDescent="0.2">
      <c r="BS66" s="5"/>
    </row>
    <row r="67" spans="71:71" x14ac:dyDescent="0.2">
      <c r="BS67" s="5"/>
    </row>
  </sheetData>
  <mergeCells count="162">
    <mergeCell ref="B1:C1"/>
    <mergeCell ref="D1:E1"/>
    <mergeCell ref="F1:G1"/>
    <mergeCell ref="H1:I1"/>
    <mergeCell ref="J1:K1"/>
    <mergeCell ref="AB1:AC1"/>
    <mergeCell ref="AD1:AE1"/>
    <mergeCell ref="Z1:AA1"/>
    <mergeCell ref="AP1:AQ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S1:BT1"/>
    <mergeCell ref="BU1:BV1"/>
    <mergeCell ref="BW1:BX1"/>
    <mergeCell ref="BM2:BO2"/>
    <mergeCell ref="BP2:BR2"/>
    <mergeCell ref="BF1:BG1"/>
    <mergeCell ref="BH1:BI1"/>
    <mergeCell ref="BK1:BK2"/>
    <mergeCell ref="BL1:BL2"/>
    <mergeCell ref="BM1:BR1"/>
    <mergeCell ref="L51:M51"/>
    <mergeCell ref="N51:O51"/>
    <mergeCell ref="P51:Q51"/>
    <mergeCell ref="R51:S51"/>
    <mergeCell ref="T51:U51"/>
    <mergeCell ref="B51:C51"/>
    <mergeCell ref="D51:E51"/>
    <mergeCell ref="F51:G51"/>
    <mergeCell ref="H51:I51"/>
    <mergeCell ref="J51:K51"/>
    <mergeCell ref="AF51:AG51"/>
    <mergeCell ref="AH51:AI51"/>
    <mergeCell ref="AJ51:AK51"/>
    <mergeCell ref="AL51:AM51"/>
    <mergeCell ref="AN51:AO51"/>
    <mergeCell ref="V51:W51"/>
    <mergeCell ref="X51:Y51"/>
    <mergeCell ref="Z51:AA51"/>
    <mergeCell ref="AB51:AC51"/>
    <mergeCell ref="AD51:AE51"/>
    <mergeCell ref="BB51:BC51"/>
    <mergeCell ref="BD51:BE51"/>
    <mergeCell ref="BF51:BG51"/>
    <mergeCell ref="BH51:BI51"/>
    <mergeCell ref="AP51:AQ51"/>
    <mergeCell ref="AR51:AS51"/>
    <mergeCell ref="AT51:AU51"/>
    <mergeCell ref="AV51:AW51"/>
    <mergeCell ref="AX51:AY51"/>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BF53:BG53"/>
    <mergeCell ref="BH53:BI53"/>
    <mergeCell ref="AP53:AQ53"/>
    <mergeCell ref="AR53:AS53"/>
    <mergeCell ref="AT53:AU53"/>
    <mergeCell ref="AV53:AW53"/>
    <mergeCell ref="AX53:AY53"/>
    <mergeCell ref="AF53:AG53"/>
    <mergeCell ref="AH53:AI53"/>
    <mergeCell ref="AJ53:AK53"/>
    <mergeCell ref="AL53:AM53"/>
    <mergeCell ref="AN53:AO53"/>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S54:BT54"/>
    <mergeCell ref="AZ54:BA54"/>
    <mergeCell ref="BB54:BC54"/>
    <mergeCell ref="BD54:BE54"/>
    <mergeCell ref="BF54:BG54"/>
    <mergeCell ref="BH54:BI54"/>
    <mergeCell ref="AP54:AQ54"/>
    <mergeCell ref="AR54:AS54"/>
    <mergeCell ref="AT54:AU54"/>
    <mergeCell ref="AV54:AW54"/>
    <mergeCell ref="AX54:AY54"/>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S17"/>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8" bestFit="1" customWidth="1"/>
    <col min="2" max="2" width="16.85546875" style="76" customWidth="1"/>
    <col min="3" max="3" width="10.5703125" style="49" customWidth="1"/>
    <col min="4" max="4" width="9.140625" style="48" customWidth="1"/>
    <col min="5" max="44" width="9.140625" style="48"/>
    <col min="45" max="45" width="9.140625" style="48" customWidth="1"/>
    <col min="46" max="16384" width="9.140625" style="48"/>
  </cols>
  <sheetData>
    <row r="1" spans="1:45" ht="76.5" x14ac:dyDescent="0.2">
      <c r="A1" s="136" t="s">
        <v>50</v>
      </c>
      <c r="B1" s="77" t="s">
        <v>51</v>
      </c>
      <c r="C1" s="55" t="s">
        <v>41</v>
      </c>
      <c r="D1" s="72" t="s">
        <v>11</v>
      </c>
      <c r="E1" s="72" t="s">
        <v>12</v>
      </c>
      <c r="F1" s="72" t="s">
        <v>13</v>
      </c>
      <c r="G1" s="73" t="s">
        <v>34</v>
      </c>
      <c r="H1" s="73" t="s">
        <v>35</v>
      </c>
      <c r="I1" s="73" t="s">
        <v>84</v>
      </c>
      <c r="J1" s="73" t="s">
        <v>37</v>
      </c>
      <c r="K1" s="73" t="s">
        <v>38</v>
      </c>
      <c r="L1" s="73" t="s">
        <v>39</v>
      </c>
      <c r="M1" s="73" t="s">
        <v>40</v>
      </c>
      <c r="N1" s="73" t="s">
        <v>52</v>
      </c>
      <c r="O1" s="73" t="s">
        <v>53</v>
      </c>
      <c r="P1" s="73" t="s">
        <v>54</v>
      </c>
      <c r="Q1" s="73" t="s">
        <v>85</v>
      </c>
      <c r="R1" s="73" t="s">
        <v>55</v>
      </c>
      <c r="S1" s="73" t="s">
        <v>56</v>
      </c>
      <c r="T1" s="73" t="s">
        <v>57</v>
      </c>
      <c r="U1" s="73" t="s">
        <v>88</v>
      </c>
      <c r="V1" s="73" t="s">
        <v>58</v>
      </c>
      <c r="W1" s="73" t="s">
        <v>59</v>
      </c>
      <c r="X1" s="73" t="s">
        <v>60</v>
      </c>
      <c r="Y1" s="73" t="s">
        <v>87</v>
      </c>
      <c r="Z1" s="73" t="s">
        <v>61</v>
      </c>
      <c r="AA1" s="73" t="s">
        <v>62</v>
      </c>
      <c r="AB1" s="73" t="s">
        <v>63</v>
      </c>
      <c r="AC1" s="73" t="s">
        <v>89</v>
      </c>
      <c r="AD1" s="73" t="s">
        <v>64</v>
      </c>
      <c r="AE1" s="73" t="s">
        <v>65</v>
      </c>
      <c r="AF1" s="73" t="s">
        <v>66</v>
      </c>
      <c r="AG1" s="73" t="s">
        <v>86</v>
      </c>
      <c r="AH1" s="73" t="s">
        <v>67</v>
      </c>
      <c r="AI1" s="73" t="s">
        <v>68</v>
      </c>
      <c r="AJ1" s="73" t="s">
        <v>69</v>
      </c>
      <c r="AK1" s="73" t="s">
        <v>90</v>
      </c>
      <c r="AL1" s="73" t="s">
        <v>70</v>
      </c>
      <c r="AM1" s="73" t="s">
        <v>71</v>
      </c>
      <c r="AN1" s="73" t="s">
        <v>72</v>
      </c>
      <c r="AO1" s="73" t="s">
        <v>91</v>
      </c>
      <c r="AP1" s="73" t="s">
        <v>73</v>
      </c>
      <c r="AQ1" s="73" t="s">
        <v>74</v>
      </c>
      <c r="AR1" s="73" t="s">
        <v>75</v>
      </c>
      <c r="AS1" s="73" t="s">
        <v>92</v>
      </c>
    </row>
    <row r="2" spans="1:45" x14ac:dyDescent="0.2">
      <c r="A2" s="137" t="str">
        <f>'general info'!D2</f>
        <v>Milnesium inceptum</v>
      </c>
      <c r="B2" s="115" t="str">
        <f>'general info'!D3</f>
        <v>JP.010</v>
      </c>
      <c r="C2" s="56" t="str">
        <f>females!B1</f>
        <v>1 (HOL)</v>
      </c>
      <c r="D2" s="57" t="str">
        <f>IF(females!B3&gt;0,females!B3,"")</f>
        <v/>
      </c>
      <c r="E2" s="57" t="str">
        <f>IF(females!B4&gt;0,females!B4,"")</f>
        <v/>
      </c>
      <c r="F2" s="58" t="str">
        <f>IF(females!B5&gt;0,females!B5,"")</f>
        <v/>
      </c>
      <c r="G2" s="58" t="str">
        <f>IF(females!B7&gt;0,females!B7,"")</f>
        <v/>
      </c>
      <c r="H2" s="58" t="str">
        <f>IF(females!B8&gt;0,females!B8,"")</f>
        <v/>
      </c>
      <c r="I2" s="58" t="str">
        <f>IF(females!B9&gt;0,females!B9,"")</f>
        <v/>
      </c>
      <c r="J2" s="58" t="str">
        <f>IF(females!B10&gt;0,females!B10,"")</f>
        <v/>
      </c>
      <c r="K2" s="58" t="str">
        <f>IF(females!B11&gt;0,females!B11,"")</f>
        <v/>
      </c>
      <c r="L2" s="60" t="str">
        <f>IF(females!B12&gt;0,females!B12,"")</f>
        <v/>
      </c>
      <c r="M2" s="60" t="str">
        <f>IF(females!B13&gt;0,females!B13,"")</f>
        <v/>
      </c>
      <c r="N2" s="58" t="str">
        <f>IF(females!B15&gt;0,females!B15,"")</f>
        <v/>
      </c>
      <c r="O2" s="58" t="str">
        <f>IF(females!B16&gt;0,females!B16,"")</f>
        <v/>
      </c>
      <c r="P2" s="58" t="str">
        <f>IF(females!B17&gt;0,females!B17,"")</f>
        <v/>
      </c>
      <c r="Q2" s="58" t="str">
        <f>IF(females!B18&gt;0,females!B18,"")</f>
        <v/>
      </c>
      <c r="R2" s="58" t="str">
        <f>IF(females!B19&gt;0,females!B19,"")</f>
        <v/>
      </c>
      <c r="S2" s="58" t="str">
        <f>IF(females!B20&gt;0,females!B20,"")</f>
        <v/>
      </c>
      <c r="T2" s="58" t="str">
        <f>IF(females!B21&gt;0,females!B21,"")</f>
        <v/>
      </c>
      <c r="U2" s="58" t="str">
        <f>IF(females!B22&gt;0,females!B22,"")</f>
        <v/>
      </c>
      <c r="V2" s="58" t="str">
        <f>IF(females!B24&gt;0,females!B24,"")</f>
        <v/>
      </c>
      <c r="W2" s="58" t="str">
        <f>IF(females!B25&gt;0,females!B25,"")</f>
        <v/>
      </c>
      <c r="X2" s="58" t="str">
        <f>IF(females!B26&gt;0,females!B26,"")</f>
        <v/>
      </c>
      <c r="Y2" s="58" t="str">
        <f>IF(females!B27&gt;0,females!B27,"")</f>
        <v/>
      </c>
      <c r="Z2" s="58" t="str">
        <f>IF(females!B28&gt;0,females!B28,"")</f>
        <v/>
      </c>
      <c r="AA2" s="58" t="str">
        <f>IF(females!B29&gt;0,females!B29,"")</f>
        <v/>
      </c>
      <c r="AB2" s="58" t="str">
        <f>IF(females!B30&gt;0,females!B30,"")</f>
        <v/>
      </c>
      <c r="AC2" s="58" t="str">
        <f>IF(females!B31&gt;0,females!B31,"")</f>
        <v/>
      </c>
      <c r="AD2" s="58" t="str">
        <f>IF(females!B33&gt;0,females!B33,"")</f>
        <v/>
      </c>
      <c r="AE2" s="58" t="str">
        <f>IF(females!B34&gt;0,females!B34,"")</f>
        <v/>
      </c>
      <c r="AF2" s="58" t="str">
        <f>IF(females!B35&gt;0,females!B35,"")</f>
        <v/>
      </c>
      <c r="AG2" s="58" t="str">
        <f>IF(females!B36&gt;0,females!B36,"")</f>
        <v/>
      </c>
      <c r="AH2" s="58" t="str">
        <f>IF(females!B37&gt;0,females!B37,"")</f>
        <v/>
      </c>
      <c r="AI2" s="58" t="str">
        <f>IF(females!B38&gt;0,females!B38,"")</f>
        <v/>
      </c>
      <c r="AJ2" s="58" t="str">
        <f>IF(females!B39&gt;0,females!B39,"")</f>
        <v/>
      </c>
      <c r="AK2" s="58" t="str">
        <f>IF(females!B40&gt;0,females!B40,"")</f>
        <v/>
      </c>
      <c r="AL2" s="58" t="str">
        <f>IF(females!B42&gt;0,females!B42,"")</f>
        <v/>
      </c>
      <c r="AM2" s="58" t="str">
        <f>IF(females!B43&gt;0,females!B43,"")</f>
        <v/>
      </c>
      <c r="AN2" s="58" t="str">
        <f>IF(females!B44&gt;0,females!B44,"")</f>
        <v/>
      </c>
      <c r="AO2" s="58" t="str">
        <f>IF(females!B45&gt;0,females!B45,"")</f>
        <v/>
      </c>
      <c r="AP2" s="58" t="str">
        <f>IF(females!B46&gt;0,females!B46,"")</f>
        <v/>
      </c>
      <c r="AQ2" s="58" t="str">
        <f>IF(females!B47&gt;0,females!B47,"")</f>
        <v/>
      </c>
      <c r="AR2" s="58" t="str">
        <f>IF(females!B48&gt;0,females!B48,"")</f>
        <v/>
      </c>
      <c r="AS2" s="96" t="str">
        <f>IF(females!B49&gt;0,females!B49,"")</f>
        <v/>
      </c>
    </row>
    <row r="3" spans="1:45" x14ac:dyDescent="0.2">
      <c r="A3" s="136" t="str">
        <f>A$2</f>
        <v>Milnesium inceptum</v>
      </c>
      <c r="B3" s="75" t="str">
        <f>B$2</f>
        <v>JP.010</v>
      </c>
      <c r="C3" s="56" t="str">
        <f>females!D1</f>
        <v>JP.010.01</v>
      </c>
      <c r="D3" s="57">
        <f>IF(females!D3&gt;0,females!D3,"")</f>
        <v>804</v>
      </c>
      <c r="E3" s="57">
        <f>IF(females!D4&gt;0,females!D4,"")</f>
        <v>8.4</v>
      </c>
      <c r="F3" s="59">
        <f>IF(females!D5&gt;0,females!D5,"")</f>
        <v>7.9</v>
      </c>
      <c r="G3" s="58">
        <f>IF(females!D7&gt;0,females!D7,"")</f>
        <v>46.3</v>
      </c>
      <c r="H3" s="58">
        <f>IF(females!D8&gt;0,females!D8,"")</f>
        <v>31</v>
      </c>
      <c r="I3" s="58">
        <f>IF(females!D9&gt;0,females!D9,"")</f>
        <v>19</v>
      </c>
      <c r="J3" s="58">
        <f>IF(females!D10&gt;0,females!D10,"")</f>
        <v>19.3</v>
      </c>
      <c r="K3" s="58">
        <f>IF(females!D11&gt;0,females!D11,"")</f>
        <v>19.2</v>
      </c>
      <c r="L3" s="60">
        <f>IF(females!D12&gt;0,females!D12,"")</f>
        <v>0.41684665226781864</v>
      </c>
      <c r="M3" s="60">
        <f>IF(females!D13&gt;0,females!D13,"")</f>
        <v>1.0105263157894737</v>
      </c>
      <c r="N3" s="58">
        <f>IF(females!D15&gt;0,females!D15,"")</f>
        <v>20.7</v>
      </c>
      <c r="O3" s="58" t="str">
        <f>IF(females!D16&gt;0,females!D16,"")</f>
        <v/>
      </c>
      <c r="P3" s="58" t="str">
        <f>IF(females!D17&gt;0,females!D17,"")</f>
        <v/>
      </c>
      <c r="Q3" s="58" t="str">
        <f>IF(females!D18&gt;0,females!D18,"")</f>
        <v/>
      </c>
      <c r="R3" s="58">
        <f>IF(females!D19&gt;0,females!D19,"")</f>
        <v>20.7</v>
      </c>
      <c r="S3" s="58">
        <f>IF(females!D20&gt;0,females!D20,"")</f>
        <v>14.2</v>
      </c>
      <c r="T3" s="58">
        <f>IF(females!D21&gt;0,females!D21,"")</f>
        <v>7.8</v>
      </c>
      <c r="U3" s="58">
        <f>IF(females!D22&gt;0,females!D22,"")</f>
        <v>0.68599033816425115</v>
      </c>
      <c r="V3" s="58">
        <f>IF(females!D24&gt;0,females!D24,"")</f>
        <v>24</v>
      </c>
      <c r="W3" s="58">
        <f>IF(females!D25&gt;0,females!D25,"")</f>
        <v>16.100000000000001</v>
      </c>
      <c r="X3" s="58">
        <f>IF(females!D26&gt;0,females!D26,"")</f>
        <v>7.3</v>
      </c>
      <c r="Y3" s="58">
        <f>IF(females!D27&gt;0,females!D27,"")</f>
        <v>0.67083333333333339</v>
      </c>
      <c r="Z3" s="58">
        <f>IF(females!D28&gt;0,females!D28,"")</f>
        <v>23.8</v>
      </c>
      <c r="AA3" s="58">
        <f>IF(females!D29&gt;0,females!D29,"")</f>
        <v>16.399999999999999</v>
      </c>
      <c r="AB3" s="58">
        <f>IF(females!D30&gt;0,females!D30,"")</f>
        <v>8.6</v>
      </c>
      <c r="AC3" s="58">
        <f>IF(females!D31&gt;0,females!D31,"")</f>
        <v>0.68907563025210072</v>
      </c>
      <c r="AD3" s="58">
        <f>IF(females!D33&gt;0,females!D33,"")</f>
        <v>24.5</v>
      </c>
      <c r="AE3" s="58">
        <f>IF(females!D34&gt;0,females!D34,"")</f>
        <v>16.899999999999999</v>
      </c>
      <c r="AF3" s="58" t="str">
        <f>IF(females!D35&gt;0,females!D35,"")</f>
        <v/>
      </c>
      <c r="AG3" s="58">
        <f>IF(females!D36&gt;0,females!D36,"")</f>
        <v>0.68979591836734688</v>
      </c>
      <c r="AH3" s="58">
        <f>IF(females!D37&gt;0,females!D37,"")</f>
        <v>25.8</v>
      </c>
      <c r="AI3" s="58" t="str">
        <f>IF(females!D38&gt;0,females!D38,"")</f>
        <v/>
      </c>
      <c r="AJ3" s="58">
        <f>IF(females!D39&gt;0,females!D39,"")</f>
        <v>8.6</v>
      </c>
      <c r="AK3" s="58" t="str">
        <f>IF(females!D40&gt;0,females!D40,"")</f>
        <v/>
      </c>
      <c r="AL3" s="58">
        <f>IF(females!D42&gt;0,females!D42,"")</f>
        <v>27.7</v>
      </c>
      <c r="AM3" s="58">
        <f>IF(females!D43&gt;0,females!D43,"")</f>
        <v>19.399999999999999</v>
      </c>
      <c r="AN3" s="58">
        <f>IF(females!D44&gt;0,females!D44,"")</f>
        <v>10.199999999999999</v>
      </c>
      <c r="AO3" s="58">
        <f>IF(females!D45&gt;0,females!D45,"")</f>
        <v>0.70036101083032487</v>
      </c>
      <c r="AP3" s="58">
        <f>IF(females!D46&gt;0,females!D46,"")</f>
        <v>27.8</v>
      </c>
      <c r="AQ3" s="58">
        <f>IF(females!D47&gt;0,females!D47,"")</f>
        <v>19.5</v>
      </c>
      <c r="AR3" s="58">
        <f>IF(females!D48&gt;0,females!D48,"")</f>
        <v>7.4</v>
      </c>
      <c r="AS3" s="96">
        <f>IF(females!D49&gt;0,females!D49,"")</f>
        <v>0.70143884892086328</v>
      </c>
    </row>
    <row r="4" spans="1:45" x14ac:dyDescent="0.2">
      <c r="A4" s="136" t="str">
        <f t="shared" ref="A4:B17" si="0">A$2</f>
        <v>Milnesium inceptum</v>
      </c>
      <c r="B4" s="75" t="str">
        <f t="shared" si="0"/>
        <v>JP.010</v>
      </c>
      <c r="C4" s="56" t="str">
        <f>females!F1</f>
        <v>JP.010.02</v>
      </c>
      <c r="D4" s="57">
        <f>IF(females!F3&gt;0,females!F3,"")</f>
        <v>735</v>
      </c>
      <c r="E4" s="57">
        <f>IF(females!F4&gt;0,females!F4,"")</f>
        <v>8.6</v>
      </c>
      <c r="F4" s="58">
        <f>IF(females!F5&gt;0,females!F5,"")</f>
        <v>7.6</v>
      </c>
      <c r="G4" s="58">
        <f>IF(females!F7&gt;0,females!F7,"")</f>
        <v>43.6</v>
      </c>
      <c r="H4" s="58" t="str">
        <f>IF(females!F8&gt;0,females!F8,"")</f>
        <v/>
      </c>
      <c r="I4" s="58">
        <f>IF(females!F9&gt;0,females!F9,"")</f>
        <v>19.100000000000001</v>
      </c>
      <c r="J4" s="58" t="str">
        <f>IF(females!F10&gt;0,females!F10,"")</f>
        <v/>
      </c>
      <c r="K4" s="58">
        <f>IF(females!F11&gt;0,females!F11,"")</f>
        <v>17.7</v>
      </c>
      <c r="L4" s="60" t="str">
        <f>IF(females!F12&gt;0,females!F12,"")</f>
        <v/>
      </c>
      <c r="M4" s="60">
        <f>IF(females!F13&gt;0,females!F13,"")</f>
        <v>0.92670157068062819</v>
      </c>
      <c r="N4" s="58">
        <f>IF(females!F15&gt;0,females!F15,"")</f>
        <v>22.4</v>
      </c>
      <c r="O4" s="58" t="str">
        <f>IF(females!F16&gt;0,females!F16,"")</f>
        <v/>
      </c>
      <c r="P4" s="58" t="str">
        <f>IF(females!F17&gt;0,females!F17,"")</f>
        <v/>
      </c>
      <c r="Q4" s="58" t="str">
        <f>IF(females!F18&gt;0,females!F18,"")</f>
        <v/>
      </c>
      <c r="R4" s="58">
        <f>IF(females!F19&gt;0,females!F19,"")</f>
        <v>20.6</v>
      </c>
      <c r="S4" s="58">
        <f>IF(females!F20&gt;0,females!F20,"")</f>
        <v>16</v>
      </c>
      <c r="T4" s="58" t="str">
        <f>IF(females!F21&gt;0,females!F21,"")</f>
        <v/>
      </c>
      <c r="U4" s="58">
        <f>IF(females!F22&gt;0,females!F22,"")</f>
        <v>0.77669902912621358</v>
      </c>
      <c r="V4" s="58">
        <f>IF(females!F24&gt;0,females!F24,"")</f>
        <v>22.8</v>
      </c>
      <c r="W4" s="58">
        <f>IF(females!F25&gt;0,females!F25,"")</f>
        <v>15.5</v>
      </c>
      <c r="X4" s="58" t="str">
        <f>IF(females!F26&gt;0,females!F26,"")</f>
        <v/>
      </c>
      <c r="Y4" s="58">
        <f>IF(females!F27&gt;0,females!F27,"")</f>
        <v>0.67982456140350878</v>
      </c>
      <c r="Z4" s="58">
        <f>IF(females!F28&gt;0,females!F28,"")</f>
        <v>23</v>
      </c>
      <c r="AA4" s="58">
        <f>IF(females!F29&gt;0,females!F29,"")</f>
        <v>15.7</v>
      </c>
      <c r="AB4" s="58">
        <f>IF(females!F30&gt;0,females!F30,"")</f>
        <v>8.4</v>
      </c>
      <c r="AC4" s="58">
        <f>IF(females!F31&gt;0,females!F31,"")</f>
        <v>0.68260869565217386</v>
      </c>
      <c r="AD4" s="58">
        <f>IF(females!F33&gt;0,females!F33,"")</f>
        <v>23.3</v>
      </c>
      <c r="AE4" s="58">
        <f>IF(females!F34&gt;0,females!F34,"")</f>
        <v>16.5</v>
      </c>
      <c r="AF4" s="58" t="str">
        <f>IF(females!F35&gt;0,females!F35,"")</f>
        <v/>
      </c>
      <c r="AG4" s="58">
        <f>IF(females!F36&gt;0,females!F36,"")</f>
        <v>0.70815450643776823</v>
      </c>
      <c r="AH4" s="58">
        <f>IF(females!F37&gt;0,females!F37,"")</f>
        <v>22.5</v>
      </c>
      <c r="AI4" s="58" t="str">
        <f>IF(females!F38&gt;0,females!F38,"")</f>
        <v/>
      </c>
      <c r="AJ4" s="58">
        <f>IF(females!F39&gt;0,females!F39,"")</f>
        <v>7.6</v>
      </c>
      <c r="AK4" s="58" t="str">
        <f>IF(females!F40&gt;0,females!F40,"")</f>
        <v/>
      </c>
      <c r="AL4" s="58">
        <f>IF(females!F42&gt;0,females!F42,"")</f>
        <v>26.5</v>
      </c>
      <c r="AM4" s="58">
        <f>IF(females!F43&gt;0,females!F43,"")</f>
        <v>18</v>
      </c>
      <c r="AN4" s="58">
        <f>IF(females!F44&gt;0,females!F44,"")</f>
        <v>8.3000000000000007</v>
      </c>
      <c r="AO4" s="58">
        <f>IF(females!F45&gt;0,females!F45,"")</f>
        <v>0.67924528301886788</v>
      </c>
      <c r="AP4" s="58">
        <f>IF(females!F46&gt;0,females!F46,"")</f>
        <v>28.2</v>
      </c>
      <c r="AQ4" s="58">
        <f>IF(females!F47&gt;0,females!F47,"")</f>
        <v>18.600000000000001</v>
      </c>
      <c r="AR4" s="58" t="str">
        <f>IF(females!F48&gt;0,females!F48,"")</f>
        <v/>
      </c>
      <c r="AS4" s="96">
        <f>IF(females!F49&gt;0,females!F49,"")</f>
        <v>0.65957446808510645</v>
      </c>
    </row>
    <row r="5" spans="1:45" x14ac:dyDescent="0.2">
      <c r="A5" s="136" t="str">
        <f t="shared" si="0"/>
        <v>Milnesium inceptum</v>
      </c>
      <c r="B5" s="75" t="str">
        <f t="shared" si="0"/>
        <v>JP.010</v>
      </c>
      <c r="C5" s="56" t="str">
        <f>females!H1</f>
        <v>JP.010.03</v>
      </c>
      <c r="D5" s="57">
        <f>IF(females!H3&gt;0,females!H3,"")</f>
        <v>851</v>
      </c>
      <c r="E5" s="57">
        <f>IF(females!H4&gt;0,females!H4,"")</f>
        <v>9.4</v>
      </c>
      <c r="F5" s="58">
        <f>IF(females!H5&gt;0,females!H5,"")</f>
        <v>9.8000000000000007</v>
      </c>
      <c r="G5" s="58">
        <f>IF(females!H7&gt;0,females!H7,"")</f>
        <v>50.7</v>
      </c>
      <c r="H5" s="58">
        <f>IF(females!H8&gt;0,females!H8,"")</f>
        <v>32.700000000000003</v>
      </c>
      <c r="I5" s="58">
        <f>IF(females!H9&gt;0,females!H9,"")</f>
        <v>20.8</v>
      </c>
      <c r="J5" s="58">
        <f>IF(females!H10&gt;0,females!H10,"")</f>
        <v>18.7</v>
      </c>
      <c r="K5" s="58">
        <f>IF(females!H11&gt;0,females!H11,"")</f>
        <v>17.3</v>
      </c>
      <c r="L5" s="60">
        <f>IF(females!H12&gt;0,females!H12,"")</f>
        <v>0.36883629191321493</v>
      </c>
      <c r="M5" s="60">
        <f>IF(females!H13&gt;0,females!H13,"")</f>
        <v>0.83173076923076927</v>
      </c>
      <c r="N5" s="58">
        <f>IF(females!H15&gt;0,females!H15,"")</f>
        <v>21.3</v>
      </c>
      <c r="O5" s="58">
        <f>IF(females!H16&gt;0,females!H16,"")</f>
        <v>14.3</v>
      </c>
      <c r="P5" s="58" t="str">
        <f>IF(females!H17&gt;0,females!H17,"")</f>
        <v/>
      </c>
      <c r="Q5" s="58">
        <f>IF(females!H18&gt;0,females!H18,"")</f>
        <v>0.67136150234741787</v>
      </c>
      <c r="R5" s="58">
        <f>IF(females!H19&gt;0,females!H19,"")</f>
        <v>21.6</v>
      </c>
      <c r="S5" s="58">
        <f>IF(females!H20&gt;0,females!H20,"")</f>
        <v>14.7</v>
      </c>
      <c r="T5" s="58">
        <f>IF(females!H21&gt;0,females!H21,"")</f>
        <v>7</v>
      </c>
      <c r="U5" s="58">
        <f>IF(females!H22&gt;0,females!H22,"")</f>
        <v>0.68055555555555547</v>
      </c>
      <c r="V5" s="58">
        <f>IF(females!H24&gt;0,females!H24,"")</f>
        <v>22.6</v>
      </c>
      <c r="W5" s="58">
        <f>IF(females!H25&gt;0,females!H25,"")</f>
        <v>17.600000000000001</v>
      </c>
      <c r="X5" s="58" t="str">
        <f>IF(females!H26&gt;0,females!H26,"")</f>
        <v/>
      </c>
      <c r="Y5" s="58">
        <f>IF(females!H27&gt;0,females!H27,"")</f>
        <v>0.77876106194690264</v>
      </c>
      <c r="Z5" s="58">
        <f>IF(females!H28&gt;0,females!H28,"")</f>
        <v>22.1</v>
      </c>
      <c r="AA5" s="58">
        <f>IF(females!H29&gt;0,females!H29,"")</f>
        <v>16.3</v>
      </c>
      <c r="AB5" s="58">
        <f>IF(females!H30&gt;0,females!H30,"")</f>
        <v>8.4</v>
      </c>
      <c r="AC5" s="58">
        <f>IF(females!H31&gt;0,females!H31,"")</f>
        <v>0.73755656108597278</v>
      </c>
      <c r="AD5" s="58">
        <f>IF(females!H33&gt;0,females!H33,"")</f>
        <v>21.7</v>
      </c>
      <c r="AE5" s="58">
        <f>IF(females!H34&gt;0,females!H34,"")</f>
        <v>15.7</v>
      </c>
      <c r="AF5" s="58" t="str">
        <f>IF(females!H35&gt;0,females!H35,"")</f>
        <v/>
      </c>
      <c r="AG5" s="58">
        <f>IF(females!H36&gt;0,females!H36,"")</f>
        <v>0.72350230414746541</v>
      </c>
      <c r="AH5" s="58">
        <f>IF(females!H37&gt;0,females!H37,"")</f>
        <v>21.1</v>
      </c>
      <c r="AI5" s="58" t="str">
        <f>IF(females!H38&gt;0,females!H38,"")</f>
        <v/>
      </c>
      <c r="AJ5" s="58" t="str">
        <f>IF(females!H39&gt;0,females!H39,"")</f>
        <v/>
      </c>
      <c r="AK5" s="58" t="str">
        <f>IF(females!H40&gt;0,females!H40,"")</f>
        <v/>
      </c>
      <c r="AL5" s="58">
        <f>IF(females!H42&gt;0,females!H42,"")</f>
        <v>25.3</v>
      </c>
      <c r="AM5" s="58" t="str">
        <f>IF(females!H43&gt;0,females!H43,"")</f>
        <v/>
      </c>
      <c r="AN5" s="58" t="str">
        <f>IF(females!H44&gt;0,females!H44,"")</f>
        <v/>
      </c>
      <c r="AO5" s="58" t="str">
        <f>IF(females!H45&gt;0,females!H45,"")</f>
        <v/>
      </c>
      <c r="AP5" s="58">
        <f>IF(females!H46&gt;0,females!H46,"")</f>
        <v>27.3</v>
      </c>
      <c r="AQ5" s="58">
        <f>IF(females!H47&gt;0,females!H47,"")</f>
        <v>19.399999999999999</v>
      </c>
      <c r="AR5" s="58">
        <f>IF(females!H48&gt;0,females!H48,"")</f>
        <v>7.3</v>
      </c>
      <c r="AS5" s="96">
        <f>IF(females!H49&gt;0,females!H49,"")</f>
        <v>0.71062271062271054</v>
      </c>
    </row>
    <row r="6" spans="1:45" x14ac:dyDescent="0.2">
      <c r="A6" s="136" t="str">
        <f t="shared" si="0"/>
        <v>Milnesium inceptum</v>
      </c>
      <c r="B6" s="75" t="str">
        <f t="shared" si="0"/>
        <v>JP.010</v>
      </c>
      <c r="C6" s="56" t="str">
        <f>females!J1</f>
        <v>JP.010.04</v>
      </c>
      <c r="D6" s="57">
        <f>IF(females!J3&gt;0,females!J3,"")</f>
        <v>886</v>
      </c>
      <c r="E6" s="57">
        <f>IF(females!J4&gt;0,females!J4,"")</f>
        <v>10</v>
      </c>
      <c r="F6" s="58">
        <f>IF(females!J5&gt;0,females!J5,"")</f>
        <v>8.4</v>
      </c>
      <c r="G6" s="58">
        <f>IF(females!J7&gt;0,females!J7,"")</f>
        <v>50.7</v>
      </c>
      <c r="H6" s="58">
        <f>IF(females!J8&gt;0,females!J8,"")</f>
        <v>32.4</v>
      </c>
      <c r="I6" s="58">
        <f>IF(females!J9&gt;0,females!J9,"")</f>
        <v>21.6</v>
      </c>
      <c r="J6" s="58">
        <f>IF(females!J10&gt;0,females!J10,"")</f>
        <v>19.899999999999999</v>
      </c>
      <c r="K6" s="58">
        <f>IF(females!J11&gt;0,females!J11,"")</f>
        <v>18.7</v>
      </c>
      <c r="L6" s="60">
        <f>IF(females!J12&gt;0,females!J12,"")</f>
        <v>0.39250493096646938</v>
      </c>
      <c r="M6" s="60">
        <f>IF(females!J13&gt;0,females!J13,"")</f>
        <v>0.8657407407407407</v>
      </c>
      <c r="N6" s="58">
        <f>IF(females!J15&gt;0,females!J15,"")</f>
        <v>20.3</v>
      </c>
      <c r="O6" s="58" t="str">
        <f>IF(females!J16&gt;0,females!J16,"")</f>
        <v/>
      </c>
      <c r="P6" s="58" t="str">
        <f>IF(females!J17&gt;0,females!J17,"")</f>
        <v/>
      </c>
      <c r="Q6" s="58" t="str">
        <f>IF(females!J18&gt;0,females!J18,"")</f>
        <v/>
      </c>
      <c r="R6" s="58">
        <f>IF(females!J19&gt;0,females!J19,"")</f>
        <v>20.100000000000001</v>
      </c>
      <c r="S6" s="58">
        <f>IF(females!J20&gt;0,females!J20,"")</f>
        <v>16.5</v>
      </c>
      <c r="T6" s="58">
        <f>IF(females!J21&gt;0,females!J21,"")</f>
        <v>6.7</v>
      </c>
      <c r="U6" s="58">
        <f>IF(females!J22&gt;0,females!J22,"")</f>
        <v>0.82089552238805963</v>
      </c>
      <c r="V6" s="58">
        <f>IF(females!J24&gt;0,females!J24,"")</f>
        <v>24.3</v>
      </c>
      <c r="W6" s="58">
        <f>IF(females!J25&gt;0,females!J25,"")</f>
        <v>15.7</v>
      </c>
      <c r="X6" s="58" t="str">
        <f>IF(females!J26&gt;0,females!J26,"")</f>
        <v/>
      </c>
      <c r="Y6" s="58">
        <f>IF(females!J27&gt;0,females!J27,"")</f>
        <v>0.64609053497942381</v>
      </c>
      <c r="Z6" s="58">
        <f>IF(females!J28&gt;0,females!J28,"")</f>
        <v>22.7</v>
      </c>
      <c r="AA6" s="58" t="str">
        <f>IF(females!J29&gt;0,females!J29,"")</f>
        <v/>
      </c>
      <c r="AB6" s="58" t="str">
        <f>IF(females!J30&gt;0,females!J30,"")</f>
        <v/>
      </c>
      <c r="AC6" s="58" t="str">
        <f>IF(females!J31&gt;0,females!J31,"")</f>
        <v/>
      </c>
      <c r="AD6" s="58">
        <f>IF(females!J33&gt;0,females!J33,"")</f>
        <v>19.899999999999999</v>
      </c>
      <c r="AE6" s="58">
        <f>IF(females!J34&gt;0,females!J34,"")</f>
        <v>18</v>
      </c>
      <c r="AF6" s="58">
        <f>IF(females!J35&gt;0,females!J35,"")</f>
        <v>6.8</v>
      </c>
      <c r="AG6" s="58">
        <f>IF(females!J36&gt;0,females!J36,"")</f>
        <v>0.90452261306532666</v>
      </c>
      <c r="AH6" s="58">
        <f>IF(females!J37&gt;0,females!J37,"")</f>
        <v>22</v>
      </c>
      <c r="AI6" s="58">
        <f>IF(females!J38&gt;0,females!J38,"")</f>
        <v>16.8</v>
      </c>
      <c r="AJ6" s="58">
        <f>IF(females!J39&gt;0,females!J39,"")</f>
        <v>8.4</v>
      </c>
      <c r="AK6" s="58">
        <f>IF(females!J40&gt;0,females!J40,"")</f>
        <v>0.76363636363636367</v>
      </c>
      <c r="AL6" s="58">
        <f>IF(females!J42&gt;0,females!J42,"")</f>
        <v>26</v>
      </c>
      <c r="AM6" s="58" t="str">
        <f>IF(females!J43&gt;0,females!J43,"")</f>
        <v/>
      </c>
      <c r="AN6" s="58">
        <f>IF(females!J44&gt;0,females!J44,"")</f>
        <v>10</v>
      </c>
      <c r="AO6" s="58" t="str">
        <f>IF(females!J45&gt;0,females!J45,"")</f>
        <v/>
      </c>
      <c r="AP6" s="58">
        <f>IF(females!J46&gt;0,females!J46,"")</f>
        <v>29.1</v>
      </c>
      <c r="AQ6" s="58">
        <f>IF(females!J47&gt;0,females!J47,"")</f>
        <v>19.600000000000001</v>
      </c>
      <c r="AR6" s="58">
        <f>IF(females!J48&gt;0,females!J48,"")</f>
        <v>8.5</v>
      </c>
      <c r="AS6" s="96">
        <f>IF(females!J49&gt;0,females!J49,"")</f>
        <v>0.67353951890034369</v>
      </c>
    </row>
    <row r="7" spans="1:45" x14ac:dyDescent="0.2">
      <c r="A7" s="136" t="str">
        <f t="shared" si="0"/>
        <v>Milnesium inceptum</v>
      </c>
      <c r="B7" s="75" t="str">
        <f t="shared" si="0"/>
        <v>JP.010</v>
      </c>
      <c r="C7" s="56" t="str">
        <f>females!L1</f>
        <v>JP.010.05</v>
      </c>
      <c r="D7" s="57">
        <f>IF(females!L3&gt;0,females!L3,"")</f>
        <v>791</v>
      </c>
      <c r="E7" s="57">
        <f>IF(females!L4&gt;0,females!L4,"")</f>
        <v>9.6</v>
      </c>
      <c r="F7" s="58">
        <f>IF(females!L5&gt;0,females!L5,"")</f>
        <v>7.1</v>
      </c>
      <c r="G7" s="58">
        <f>IF(females!L7&gt;0,females!L7,"")</f>
        <v>46.5</v>
      </c>
      <c r="H7" s="58">
        <f>IF(females!L8&gt;0,females!L8,"")</f>
        <v>31.5</v>
      </c>
      <c r="I7" s="58">
        <f>IF(females!L9&gt;0,females!L9,"")</f>
        <v>18.7</v>
      </c>
      <c r="J7" s="58">
        <f>IF(females!L10&gt;0,females!L10,"")</f>
        <v>18.7</v>
      </c>
      <c r="K7" s="58">
        <f>IF(females!L11&gt;0,females!L11,"")</f>
        <v>18.5</v>
      </c>
      <c r="L7" s="60">
        <f>IF(females!L12&gt;0,females!L12,"")</f>
        <v>0.40215053763440861</v>
      </c>
      <c r="M7" s="60">
        <f>IF(females!L13&gt;0,females!L13,"")</f>
        <v>0.98930481283422467</v>
      </c>
      <c r="N7" s="58">
        <f>IF(females!L15&gt;0,females!L15,"")</f>
        <v>20.9</v>
      </c>
      <c r="O7" s="58">
        <f>IF(females!L16&gt;0,females!L16,"")</f>
        <v>15.1</v>
      </c>
      <c r="P7" s="58" t="str">
        <f>IF(females!L17&gt;0,females!L17,"")</f>
        <v/>
      </c>
      <c r="Q7" s="58">
        <f>IF(females!L18&gt;0,females!L18,"")</f>
        <v>0.72248803827751196</v>
      </c>
      <c r="R7" s="58">
        <f>IF(females!L19&gt;0,females!L19,"")</f>
        <v>21.7</v>
      </c>
      <c r="S7" s="58">
        <f>IF(females!L20&gt;0,females!L20,"")</f>
        <v>15.3</v>
      </c>
      <c r="T7" s="58">
        <f>IF(females!L21&gt;0,females!L21,"")</f>
        <v>7.6</v>
      </c>
      <c r="U7" s="58">
        <f>IF(females!L22&gt;0,females!L22,"")</f>
        <v>0.70506912442396319</v>
      </c>
      <c r="V7" s="58">
        <f>IF(females!L24&gt;0,females!L24,"")</f>
        <v>23.9</v>
      </c>
      <c r="W7" s="58">
        <f>IF(females!L25&gt;0,females!L25,"")</f>
        <v>16.399999999999999</v>
      </c>
      <c r="X7" s="58">
        <f>IF(females!L26&gt;0,females!L26,"")</f>
        <v>7.7</v>
      </c>
      <c r="Y7" s="58">
        <f>IF(females!L27&gt;0,females!L27,"")</f>
        <v>0.68619246861924688</v>
      </c>
      <c r="Z7" s="58">
        <f>IF(females!L28&gt;0,females!L28,"")</f>
        <v>23</v>
      </c>
      <c r="AA7" s="58">
        <f>IF(females!L29&gt;0,females!L29,"")</f>
        <v>15.5</v>
      </c>
      <c r="AB7" s="58">
        <f>IF(females!L30&gt;0,females!L30,"")</f>
        <v>10</v>
      </c>
      <c r="AC7" s="58">
        <f>IF(females!L31&gt;0,females!L31,"")</f>
        <v>0.67391304347826086</v>
      </c>
      <c r="AD7" s="58">
        <f>IF(females!L33&gt;0,females!L33,"")</f>
        <v>24.5</v>
      </c>
      <c r="AE7" s="58">
        <f>IF(females!L34&gt;0,females!L34,"")</f>
        <v>17.600000000000001</v>
      </c>
      <c r="AF7" s="58" t="str">
        <f>IF(females!L35&gt;0,females!L35,"")</f>
        <v/>
      </c>
      <c r="AG7" s="58">
        <f>IF(females!L36&gt;0,females!L36,"")</f>
        <v>0.71836734693877558</v>
      </c>
      <c r="AH7" s="58">
        <f>IF(females!L37&gt;0,females!L37,"")</f>
        <v>23.5</v>
      </c>
      <c r="AI7" s="58">
        <f>IF(females!L38&gt;0,females!L38,"")</f>
        <v>16.5</v>
      </c>
      <c r="AJ7" s="58">
        <f>IF(females!L39&gt;0,females!L39,"")</f>
        <v>9.1999999999999993</v>
      </c>
      <c r="AK7" s="58">
        <f>IF(females!L40&gt;0,females!L40,"")</f>
        <v>0.7021276595744681</v>
      </c>
      <c r="AL7" s="58">
        <f>IF(females!L42&gt;0,females!L42,"")</f>
        <v>26.8</v>
      </c>
      <c r="AM7" s="58">
        <f>IF(females!L43&gt;0,females!L43,"")</f>
        <v>19.399999999999999</v>
      </c>
      <c r="AN7" s="58">
        <f>IF(females!L44&gt;0,females!L44,"")</f>
        <v>10.4</v>
      </c>
      <c r="AO7" s="58">
        <f>IF(females!L45&gt;0,females!L45,"")</f>
        <v>0.72388059701492535</v>
      </c>
      <c r="AP7" s="58">
        <f>IF(females!L46&gt;0,females!L46,"")</f>
        <v>29.8</v>
      </c>
      <c r="AQ7" s="58">
        <f>IF(females!L47&gt;0,females!L47,"")</f>
        <v>19.899999999999999</v>
      </c>
      <c r="AR7" s="58">
        <f>IF(females!L48&gt;0,females!L48,"")</f>
        <v>9.1999999999999993</v>
      </c>
      <c r="AS7" s="96">
        <f>IF(females!L49&gt;0,females!L49,"")</f>
        <v>0.66778523489932884</v>
      </c>
    </row>
    <row r="8" spans="1:45" x14ac:dyDescent="0.2">
      <c r="A8" s="136" t="str">
        <f t="shared" si="0"/>
        <v>Milnesium inceptum</v>
      </c>
      <c r="B8" s="75" t="str">
        <f t="shared" si="0"/>
        <v>JP.010</v>
      </c>
      <c r="C8" s="56" t="str">
        <f>females!N1</f>
        <v>JP.010.06</v>
      </c>
      <c r="D8" s="57">
        <f>IF(females!N3&gt;0,females!N3,"")</f>
        <v>762</v>
      </c>
      <c r="E8" s="57">
        <f>IF(females!N4&gt;0,females!N4,"")</f>
        <v>9</v>
      </c>
      <c r="F8" s="58">
        <f>IF(females!N5&gt;0,females!N5,"")</f>
        <v>7.5</v>
      </c>
      <c r="G8" s="58">
        <f>IF(females!N7&gt;0,females!N7,"")</f>
        <v>43.8</v>
      </c>
      <c r="H8" s="58">
        <f>IF(females!N8&gt;0,females!N8,"")</f>
        <v>29.1</v>
      </c>
      <c r="I8" s="58">
        <f>IF(females!N9&gt;0,females!N9,"")</f>
        <v>19.7</v>
      </c>
      <c r="J8" s="58">
        <f>IF(females!N10&gt;0,females!N10,"")</f>
        <v>18.2</v>
      </c>
      <c r="K8" s="58">
        <f>IF(females!N11&gt;0,females!N11,"")</f>
        <v>18.7</v>
      </c>
      <c r="L8" s="60">
        <f>IF(females!N12&gt;0,females!N12,"")</f>
        <v>0.41552511415525117</v>
      </c>
      <c r="M8" s="60">
        <f>IF(females!N13&gt;0,females!N13,"")</f>
        <v>0.949238578680203</v>
      </c>
      <c r="N8" s="58">
        <f>IF(females!N15&gt;0,females!N15,"")</f>
        <v>21.2</v>
      </c>
      <c r="O8" s="58">
        <f>IF(females!N16&gt;0,females!N16,"")</f>
        <v>15.9</v>
      </c>
      <c r="P8" s="58" t="str">
        <f>IF(females!N17&gt;0,females!N17,"")</f>
        <v/>
      </c>
      <c r="Q8" s="58">
        <f>IF(females!N18&gt;0,females!N18,"")</f>
        <v>0.75</v>
      </c>
      <c r="R8" s="58">
        <f>IF(females!N19&gt;0,females!N19,"")</f>
        <v>20.100000000000001</v>
      </c>
      <c r="S8" s="58" t="str">
        <f>IF(females!N20&gt;0,females!N20,"")</f>
        <v/>
      </c>
      <c r="T8" s="58" t="str">
        <f>IF(females!N21&gt;0,females!N21,"")</f>
        <v/>
      </c>
      <c r="U8" s="58" t="str">
        <f>IF(females!N22&gt;0,females!N22,"")</f>
        <v/>
      </c>
      <c r="V8" s="58">
        <f>IF(females!N24&gt;0,females!N24,"")</f>
        <v>22.6</v>
      </c>
      <c r="W8" s="58" t="str">
        <f>IF(females!N25&gt;0,females!N25,"")</f>
        <v/>
      </c>
      <c r="X8" s="58" t="str">
        <f>IF(females!N26&gt;0,females!N26,"")</f>
        <v/>
      </c>
      <c r="Y8" s="58" t="str">
        <f>IF(females!N27&gt;0,females!N27,"")</f>
        <v/>
      </c>
      <c r="Z8" s="58">
        <f>IF(females!N28&gt;0,females!N28,"")</f>
        <v>21.6</v>
      </c>
      <c r="AA8" s="58" t="str">
        <f>IF(females!N29&gt;0,females!N29,"")</f>
        <v/>
      </c>
      <c r="AB8" s="58" t="str">
        <f>IF(females!N30&gt;0,females!N30,"")</f>
        <v/>
      </c>
      <c r="AC8" s="58" t="str">
        <f>IF(females!N31&gt;0,females!N31,"")</f>
        <v/>
      </c>
      <c r="AD8" s="58">
        <f>IF(females!N33&gt;0,females!N33,"")</f>
        <v>22.2</v>
      </c>
      <c r="AE8" s="58">
        <f>IF(females!N34&gt;0,females!N34,"")</f>
        <v>16</v>
      </c>
      <c r="AF8" s="58">
        <f>IF(females!N35&gt;0,females!N35,"")</f>
        <v>5.8</v>
      </c>
      <c r="AG8" s="58">
        <f>IF(females!N36&gt;0,females!N36,"")</f>
        <v>0.7207207207207208</v>
      </c>
      <c r="AH8" s="58">
        <f>IF(females!N37&gt;0,females!N37,"")</f>
        <v>23.3</v>
      </c>
      <c r="AI8" s="58">
        <f>IF(females!N38&gt;0,females!N38,"")</f>
        <v>16</v>
      </c>
      <c r="AJ8" s="58">
        <f>IF(females!N39&gt;0,females!N39,"")</f>
        <v>6.9</v>
      </c>
      <c r="AK8" s="58">
        <f>IF(females!N40&gt;0,females!N40,"")</f>
        <v>0.68669527896995708</v>
      </c>
      <c r="AL8" s="58">
        <f>IF(females!N42&gt;0,females!N42,"")</f>
        <v>27.3</v>
      </c>
      <c r="AM8" s="58" t="str">
        <f>IF(females!N43&gt;0,females!N43,"")</f>
        <v/>
      </c>
      <c r="AN8" s="58">
        <f>IF(females!N44&gt;0,females!N44,"")</f>
        <v>10</v>
      </c>
      <c r="AO8" s="58" t="str">
        <f>IF(females!N45&gt;0,females!N45,"")</f>
        <v/>
      </c>
      <c r="AP8" s="58">
        <f>IF(females!N46&gt;0,females!N46,"")</f>
        <v>27.8</v>
      </c>
      <c r="AQ8" s="58">
        <f>IF(females!N47&gt;0,females!N47,"")</f>
        <v>18.2</v>
      </c>
      <c r="AR8" s="58">
        <f>IF(females!N48&gt;0,females!N48,"")</f>
        <v>8.3000000000000007</v>
      </c>
      <c r="AS8" s="96">
        <f>IF(females!N49&gt;0,females!N49,"")</f>
        <v>0.65467625899280568</v>
      </c>
    </row>
    <row r="9" spans="1:45" x14ac:dyDescent="0.2">
      <c r="A9" s="136" t="str">
        <f t="shared" si="0"/>
        <v>Milnesium inceptum</v>
      </c>
      <c r="B9" s="75" t="str">
        <f t="shared" si="0"/>
        <v>JP.010</v>
      </c>
      <c r="C9" s="56" t="str">
        <f>females!P1</f>
        <v>JP.010.07</v>
      </c>
      <c r="D9" s="57">
        <f>IF(females!P3&gt;0,females!P3,"")</f>
        <v>748</v>
      </c>
      <c r="E9" s="57" t="str">
        <f>IF(females!P4&gt;0,females!P4,"")</f>
        <v/>
      </c>
      <c r="F9" s="58">
        <f>IF(females!P5&gt;0,females!P5,"")</f>
        <v>7.9</v>
      </c>
      <c r="G9" s="58">
        <f>IF(females!P7&gt;0,females!P7,"")</f>
        <v>44</v>
      </c>
      <c r="H9" s="58">
        <f>IF(females!P8&gt;0,females!P8,"")</f>
        <v>29.1</v>
      </c>
      <c r="I9" s="58">
        <f>IF(females!P9&gt;0,females!P9,"")</f>
        <v>19.899999999999999</v>
      </c>
      <c r="J9" s="58">
        <f>IF(females!P10&gt;0,females!P10,"")</f>
        <v>17.600000000000001</v>
      </c>
      <c r="K9" s="58">
        <f>IF(females!P11&gt;0,females!P11,"")</f>
        <v>17.5</v>
      </c>
      <c r="L9" s="60">
        <f>IF(females!P12&gt;0,females!P12,"")</f>
        <v>0.4</v>
      </c>
      <c r="M9" s="60">
        <f>IF(females!P13&gt;0,females!P13,"")</f>
        <v>0.87939698492462315</v>
      </c>
      <c r="N9" s="58">
        <f>IF(females!P15&gt;0,females!P15,"")</f>
        <v>21.8</v>
      </c>
      <c r="O9" s="58">
        <f>IF(females!P16&gt;0,females!P16,"")</f>
        <v>15.8</v>
      </c>
      <c r="P9" s="58" t="str">
        <f>IF(females!P17&gt;0,females!P17,"")</f>
        <v/>
      </c>
      <c r="Q9" s="58">
        <f>IF(females!P18&gt;0,females!P18,"")</f>
        <v>0.72477064220183485</v>
      </c>
      <c r="R9" s="58">
        <f>IF(females!P19&gt;0,females!P19,"")</f>
        <v>22.1</v>
      </c>
      <c r="S9" s="58">
        <f>IF(females!P20&gt;0,females!P20,"")</f>
        <v>15.3</v>
      </c>
      <c r="T9" s="58" t="str">
        <f>IF(females!P21&gt;0,females!P21,"")</f>
        <v/>
      </c>
      <c r="U9" s="58">
        <f>IF(females!P22&gt;0,females!P22,"")</f>
        <v>0.69230769230769229</v>
      </c>
      <c r="V9" s="58">
        <f>IF(females!P24&gt;0,females!P24,"")</f>
        <v>22.4</v>
      </c>
      <c r="W9" s="58">
        <f>IF(females!P25&gt;0,females!P25,"")</f>
        <v>16.100000000000001</v>
      </c>
      <c r="X9" s="58">
        <f>IF(females!P26&gt;0,females!P26,"")</f>
        <v>6.1</v>
      </c>
      <c r="Y9" s="58">
        <f>IF(females!P27&gt;0,females!P27,"")</f>
        <v>0.71875000000000011</v>
      </c>
      <c r="Z9" s="58">
        <f>IF(females!P28&gt;0,females!P28,"")</f>
        <v>23</v>
      </c>
      <c r="AA9" s="58">
        <f>IF(females!P29&gt;0,females!P29,"")</f>
        <v>16.600000000000001</v>
      </c>
      <c r="AB9" s="58">
        <f>IF(females!P30&gt;0,females!P30,"")</f>
        <v>8.1999999999999993</v>
      </c>
      <c r="AC9" s="58">
        <f>IF(females!P31&gt;0,females!P31,"")</f>
        <v>0.72173913043478266</v>
      </c>
      <c r="AD9" s="58">
        <f>IF(females!P33&gt;0,females!P33,"")</f>
        <v>24</v>
      </c>
      <c r="AE9" s="58">
        <f>IF(females!P34&gt;0,females!P34,"")</f>
        <v>17.399999999999999</v>
      </c>
      <c r="AF9" s="58">
        <f>IF(females!P35&gt;0,females!P35,"")</f>
        <v>6.5</v>
      </c>
      <c r="AG9" s="58">
        <f>IF(females!P36&gt;0,females!P36,"")</f>
        <v>0.72499999999999998</v>
      </c>
      <c r="AH9" s="58">
        <f>IF(females!P37&gt;0,females!P37,"")</f>
        <v>23.5</v>
      </c>
      <c r="AI9" s="58">
        <f>IF(females!P38&gt;0,females!P38,"")</f>
        <v>16.8</v>
      </c>
      <c r="AJ9" s="58">
        <f>IF(females!P39&gt;0,females!P39,"")</f>
        <v>9.4</v>
      </c>
      <c r="AK9" s="58">
        <f>IF(females!P40&gt;0,females!P40,"")</f>
        <v>0.71489361702127663</v>
      </c>
      <c r="AL9" s="58">
        <f>IF(females!P42&gt;0,females!P42,"")</f>
        <v>27.4</v>
      </c>
      <c r="AM9" s="58" t="str">
        <f>IF(females!P43&gt;0,females!P43,"")</f>
        <v/>
      </c>
      <c r="AN9" s="58" t="str">
        <f>IF(females!P44&gt;0,females!P44,"")</f>
        <v/>
      </c>
      <c r="AO9" s="58" t="str">
        <f>IF(females!P45&gt;0,females!P45,"")</f>
        <v/>
      </c>
      <c r="AP9" s="58">
        <f>IF(females!P46&gt;0,females!P46,"")</f>
        <v>28.9</v>
      </c>
      <c r="AQ9" s="58" t="str">
        <f>IF(females!P47&gt;0,females!P47,"")</f>
        <v/>
      </c>
      <c r="AR9" s="58" t="str">
        <f>IF(females!P48&gt;0,females!P48,"")</f>
        <v/>
      </c>
      <c r="AS9" s="96" t="str">
        <f>IF(females!P49&gt;0,females!P49,"")</f>
        <v/>
      </c>
    </row>
    <row r="10" spans="1:45" x14ac:dyDescent="0.2">
      <c r="A10" s="136" t="str">
        <f t="shared" si="0"/>
        <v>Milnesium inceptum</v>
      </c>
      <c r="B10" s="75" t="str">
        <f t="shared" si="0"/>
        <v>JP.010</v>
      </c>
      <c r="C10" s="56" t="str">
        <f>females!R1</f>
        <v>JP.010.08</v>
      </c>
      <c r="D10" s="57">
        <f>IF(females!R3&gt;0,females!R3,"")</f>
        <v>762</v>
      </c>
      <c r="E10" s="57">
        <f>IF(females!R4&gt;0,females!R4,"")</f>
        <v>8.8000000000000007</v>
      </c>
      <c r="F10" s="58">
        <f>IF(females!R5&gt;0,females!R5,"")</f>
        <v>9</v>
      </c>
      <c r="G10" s="58">
        <f>IF(females!R7&gt;0,females!R7,"")</f>
        <v>44.4</v>
      </c>
      <c r="H10" s="58">
        <f>IF(females!R8&gt;0,females!R8,"")</f>
        <v>29.3</v>
      </c>
      <c r="I10" s="58">
        <f>IF(females!R9&gt;0,females!R9,"")</f>
        <v>19.2</v>
      </c>
      <c r="J10" s="58">
        <f>IF(females!R10&gt;0,females!R10,"")</f>
        <v>17.100000000000001</v>
      </c>
      <c r="K10" s="58">
        <f>IF(females!R11&gt;0,females!R11,"")</f>
        <v>17.5</v>
      </c>
      <c r="L10" s="60">
        <f>IF(females!R12&gt;0,females!R12,"")</f>
        <v>0.3851351351351352</v>
      </c>
      <c r="M10" s="60">
        <f>IF(females!R13&gt;0,females!R13,"")</f>
        <v>0.91145833333333337</v>
      </c>
      <c r="N10" s="58">
        <f>IF(females!R15&gt;0,females!R15,"")</f>
        <v>21.3</v>
      </c>
      <c r="O10" s="58" t="str">
        <f>IF(females!R16&gt;0,females!R16,"")</f>
        <v/>
      </c>
      <c r="P10" s="58" t="str">
        <f>IF(females!R17&gt;0,females!R17,"")</f>
        <v/>
      </c>
      <c r="Q10" s="58" t="str">
        <f>IF(females!R18&gt;0,females!R18,"")</f>
        <v/>
      </c>
      <c r="R10" s="58">
        <f>IF(females!R19&gt;0,females!R19,"")</f>
        <v>20.6</v>
      </c>
      <c r="S10" s="58" t="str">
        <f>IF(females!R20&gt;0,females!R20,"")</f>
        <v/>
      </c>
      <c r="T10" s="58" t="str">
        <f>IF(females!R21&gt;0,females!R21,"")</f>
        <v/>
      </c>
      <c r="U10" s="58" t="str">
        <f>IF(females!R22&gt;0,females!R22,"")</f>
        <v/>
      </c>
      <c r="V10" s="58">
        <f>IF(females!R24&gt;0,females!R24,"")</f>
        <v>23.9</v>
      </c>
      <c r="W10" s="58">
        <f>IF(females!R25&gt;0,females!R25,"")</f>
        <v>16</v>
      </c>
      <c r="X10" s="58" t="str">
        <f>IF(females!R26&gt;0,females!R26,"")</f>
        <v/>
      </c>
      <c r="Y10" s="58">
        <f>IF(females!R27&gt;0,females!R27,"")</f>
        <v>0.66945606694560678</v>
      </c>
      <c r="Z10" s="58">
        <f>IF(females!R28&gt;0,females!R28,"")</f>
        <v>24.4</v>
      </c>
      <c r="AA10" s="58">
        <f>IF(females!R29&gt;0,females!R29,"")</f>
        <v>14.5</v>
      </c>
      <c r="AB10" s="58">
        <f>IF(females!R30&gt;0,females!R30,"")</f>
        <v>8.8000000000000007</v>
      </c>
      <c r="AC10" s="58">
        <f>IF(females!R31&gt;0,females!R31,"")</f>
        <v>0.59426229508196726</v>
      </c>
      <c r="AD10" s="58">
        <f>IF(females!R33&gt;0,females!R33,"")</f>
        <v>23.5</v>
      </c>
      <c r="AE10" s="58" t="str">
        <f>IF(females!R34&gt;0,females!R34,"")</f>
        <v/>
      </c>
      <c r="AF10" s="58" t="str">
        <f>IF(females!R35&gt;0,females!R35,"")</f>
        <v/>
      </c>
      <c r="AG10" s="58" t="str">
        <f>IF(females!R36&gt;0,females!R36,"")</f>
        <v/>
      </c>
      <c r="AH10" s="58">
        <f>IF(females!R37&gt;0,females!R37,"")</f>
        <v>24.2</v>
      </c>
      <c r="AI10" s="58" t="str">
        <f>IF(females!R38&gt;0,females!R38,"")</f>
        <v/>
      </c>
      <c r="AJ10" s="58" t="str">
        <f>IF(females!R39&gt;0,females!R39,"")</f>
        <v/>
      </c>
      <c r="AK10" s="58" t="str">
        <f>IF(females!R40&gt;0,females!R40,"")</f>
        <v/>
      </c>
      <c r="AL10" s="58">
        <f>IF(females!R42&gt;0,females!R42,"")</f>
        <v>25.9</v>
      </c>
      <c r="AM10" s="58">
        <f>IF(females!R43&gt;0,females!R43,"")</f>
        <v>18.5</v>
      </c>
      <c r="AN10" s="58" t="str">
        <f>IF(females!R44&gt;0,females!R44,"")</f>
        <v/>
      </c>
      <c r="AO10" s="58">
        <f>IF(females!R45&gt;0,females!R45,"")</f>
        <v>0.7142857142857143</v>
      </c>
      <c r="AP10" s="58">
        <f>IF(females!R46&gt;0,females!R46,"")</f>
        <v>28.1</v>
      </c>
      <c r="AQ10" s="58">
        <f>IF(females!R47&gt;0,females!R47,"")</f>
        <v>18.7</v>
      </c>
      <c r="AR10" s="58" t="str">
        <f>IF(females!R48&gt;0,females!R48,"")</f>
        <v/>
      </c>
      <c r="AS10" s="96">
        <f>IF(females!R49&gt;0,females!R49,"")</f>
        <v>0.66548042704626331</v>
      </c>
    </row>
    <row r="11" spans="1:45" x14ac:dyDescent="0.2">
      <c r="A11" s="136" t="str">
        <f t="shared" si="0"/>
        <v>Milnesium inceptum</v>
      </c>
      <c r="B11" s="75" t="str">
        <f t="shared" si="0"/>
        <v>JP.010</v>
      </c>
      <c r="C11" s="56" t="str">
        <f>females!T1</f>
        <v>JP.010.09</v>
      </c>
      <c r="D11" s="57">
        <f>IF(females!T3&gt;0,females!T3,"")</f>
        <v>772</v>
      </c>
      <c r="E11" s="57">
        <f>IF(females!T4&gt;0,females!T4,"")</f>
        <v>9.6</v>
      </c>
      <c r="F11" s="58">
        <f>IF(females!T5&gt;0,females!T5,"")</f>
        <v>8.5</v>
      </c>
      <c r="G11" s="58">
        <f>IF(females!T7&gt;0,females!T7,"")</f>
        <v>46.9</v>
      </c>
      <c r="H11" s="58">
        <f>IF(females!T8&gt;0,females!T8,"")</f>
        <v>30.1</v>
      </c>
      <c r="I11" s="58">
        <f>IF(females!T9&gt;0,females!T9,"")</f>
        <v>20.2</v>
      </c>
      <c r="J11" s="58">
        <f>IF(females!T10&gt;0,females!T10,"")</f>
        <v>18.5</v>
      </c>
      <c r="K11" s="58">
        <f>IF(females!T11&gt;0,females!T11,"")</f>
        <v>17.7</v>
      </c>
      <c r="L11" s="60">
        <f>IF(females!T12&gt;0,females!T12,"")</f>
        <v>0.39445628997867804</v>
      </c>
      <c r="M11" s="60">
        <f>IF(females!T13&gt;0,females!T13,"")</f>
        <v>0.87623762376237624</v>
      </c>
      <c r="N11" s="58" t="str">
        <f>IF(females!T15&gt;0,females!T15,"")</f>
        <v/>
      </c>
      <c r="O11" s="58" t="str">
        <f>IF(females!T16&gt;0,females!T16,"")</f>
        <v/>
      </c>
      <c r="P11" s="58" t="str">
        <f>IF(females!T17&gt;0,females!T17,"")</f>
        <v/>
      </c>
      <c r="Q11" s="58" t="str">
        <f>IF(females!T18&gt;0,females!T18,"")</f>
        <v/>
      </c>
      <c r="R11" s="58">
        <f>IF(females!T19&gt;0,females!T19,"")</f>
        <v>18.899999999999999</v>
      </c>
      <c r="S11" s="58" t="str">
        <f>IF(females!T20&gt;0,females!T20,"")</f>
        <v/>
      </c>
      <c r="T11" s="58" t="str">
        <f>IF(females!T21&gt;0,females!T21,"")</f>
        <v/>
      </c>
      <c r="U11" s="58" t="str">
        <f>IF(females!T22&gt;0,females!T22,"")</f>
        <v/>
      </c>
      <c r="V11" s="58" t="str">
        <f>IF(females!T24&gt;0,females!T24,"")</f>
        <v/>
      </c>
      <c r="W11" s="58" t="str">
        <f>IF(females!T25&gt;0,females!T25,"")</f>
        <v/>
      </c>
      <c r="X11" s="58" t="str">
        <f>IF(females!T26&gt;0,females!T26,"")</f>
        <v/>
      </c>
      <c r="Y11" s="58" t="str">
        <f>IF(females!T27&gt;0,females!T27,"")</f>
        <v/>
      </c>
      <c r="Z11" s="58" t="str">
        <f>IF(females!T28&gt;0,females!T28,"")</f>
        <v/>
      </c>
      <c r="AA11" s="58" t="str">
        <f>IF(females!T29&gt;0,females!T29,"")</f>
        <v/>
      </c>
      <c r="AB11" s="58" t="str">
        <f>IF(females!T30&gt;0,females!T30,"")</f>
        <v/>
      </c>
      <c r="AC11" s="58" t="str">
        <f>IF(females!T31&gt;0,females!T31,"")</f>
        <v/>
      </c>
      <c r="AD11" s="58" t="str">
        <f>IF(females!T33&gt;0,females!T33,"")</f>
        <v/>
      </c>
      <c r="AE11" s="58" t="str">
        <f>IF(females!T34&gt;0,females!T34,"")</f>
        <v/>
      </c>
      <c r="AF11" s="58" t="str">
        <f>IF(females!T35&gt;0,females!T35,"")</f>
        <v/>
      </c>
      <c r="AG11" s="58" t="str">
        <f>IF(females!T36&gt;0,females!T36,"")</f>
        <v/>
      </c>
      <c r="AH11" s="58">
        <f>IF(females!T37&gt;0,females!T37,"")</f>
        <v>19.600000000000001</v>
      </c>
      <c r="AI11" s="58">
        <f>IF(females!T38&gt;0,females!T38,"")</f>
        <v>14.5</v>
      </c>
      <c r="AJ11" s="58">
        <f>IF(females!T39&gt;0,females!T39,"")</f>
        <v>6.2</v>
      </c>
      <c r="AK11" s="58">
        <f>IF(females!T40&gt;0,females!T40,"")</f>
        <v>0.73979591836734693</v>
      </c>
      <c r="AL11" s="58" t="str">
        <f>IF(females!T42&gt;0,females!T42,"")</f>
        <v/>
      </c>
      <c r="AM11" s="58" t="str">
        <f>IF(females!T43&gt;0,females!T43,"")</f>
        <v/>
      </c>
      <c r="AN11" s="58" t="str">
        <f>IF(females!T44&gt;0,females!T44,"")</f>
        <v/>
      </c>
      <c r="AO11" s="58" t="str">
        <f>IF(females!T45&gt;0,females!T45,"")</f>
        <v/>
      </c>
      <c r="AP11" s="58" t="str">
        <f>IF(females!T46&gt;0,females!T46,"")</f>
        <v/>
      </c>
      <c r="AQ11" s="58" t="str">
        <f>IF(females!T47&gt;0,females!T47,"")</f>
        <v/>
      </c>
      <c r="AR11" s="58" t="str">
        <f>IF(females!T48&gt;0,females!T48,"")</f>
        <v/>
      </c>
      <c r="AS11" s="96" t="str">
        <f>IF(females!T49&gt;0,females!T49,"")</f>
        <v/>
      </c>
    </row>
    <row r="12" spans="1:45" x14ac:dyDescent="0.2">
      <c r="A12" s="136" t="str">
        <f t="shared" si="0"/>
        <v>Milnesium inceptum</v>
      </c>
      <c r="B12" s="75" t="str">
        <f t="shared" si="0"/>
        <v>JP.010</v>
      </c>
      <c r="C12" s="56" t="str">
        <f>females!V1</f>
        <v>JP.010.10</v>
      </c>
      <c r="D12" s="57">
        <f>IF(females!V3&gt;0,females!V3,"")</f>
        <v>604</v>
      </c>
      <c r="E12" s="57" t="str">
        <f>IF(females!V4&gt;0,females!V4,"")</f>
        <v/>
      </c>
      <c r="F12" s="58">
        <f>IF(females!V5&gt;0,females!V5,"")</f>
        <v>8.5</v>
      </c>
      <c r="G12" s="58">
        <f>IF(females!V7&gt;0,females!V7,"")</f>
        <v>41.8</v>
      </c>
      <c r="H12" s="58">
        <f>IF(females!V8&gt;0,females!V8,"")</f>
        <v>27</v>
      </c>
      <c r="I12" s="58">
        <f>IF(females!V9&gt;0,females!V9,"")</f>
        <v>17.3</v>
      </c>
      <c r="J12" s="58">
        <f>IF(females!V10&gt;0,females!V10,"")</f>
        <v>15.9</v>
      </c>
      <c r="K12" s="58">
        <f>IF(females!V11&gt;0,females!V11,"")</f>
        <v>16.2</v>
      </c>
      <c r="L12" s="60">
        <f>IF(females!V12&gt;0,females!V12,"")</f>
        <v>0.38038277511961727</v>
      </c>
      <c r="M12" s="60">
        <f>IF(females!V13&gt;0,females!V13,"")</f>
        <v>0.93641618497109813</v>
      </c>
      <c r="N12" s="58" t="str">
        <f>IF(females!V15&gt;0,females!V15,"")</f>
        <v/>
      </c>
      <c r="O12" s="58" t="str">
        <f>IF(females!V16&gt;0,females!V16,"")</f>
        <v/>
      </c>
      <c r="P12" s="58" t="str">
        <f>IF(females!V17&gt;0,females!V17,"")</f>
        <v/>
      </c>
      <c r="Q12" s="58" t="str">
        <f>IF(females!V18&gt;0,females!V18,"")</f>
        <v/>
      </c>
      <c r="R12" s="58" t="str">
        <f>IF(females!V19&gt;0,females!V19,"")</f>
        <v/>
      </c>
      <c r="S12" s="58" t="str">
        <f>IF(females!V20&gt;0,females!V20,"")</f>
        <v/>
      </c>
      <c r="T12" s="58" t="str">
        <f>IF(females!V21&gt;0,females!V21,"")</f>
        <v/>
      </c>
      <c r="U12" s="58" t="str">
        <f>IF(females!V22&gt;0,females!V22,"")</f>
        <v/>
      </c>
      <c r="V12" s="58">
        <f>IF(females!V24&gt;0,females!V24,"")</f>
        <v>16.8</v>
      </c>
      <c r="W12" s="58">
        <f>IF(females!V25&gt;0,females!V25,"")</f>
        <v>13.9</v>
      </c>
      <c r="X12" s="58" t="str">
        <f>IF(females!V26&gt;0,females!V26,"")</f>
        <v/>
      </c>
      <c r="Y12" s="58">
        <f>IF(females!V27&gt;0,females!V27,"")</f>
        <v>0.82738095238095233</v>
      </c>
      <c r="Z12" s="58">
        <f>IF(females!V28&gt;0,females!V28,"")</f>
        <v>16.899999999999999</v>
      </c>
      <c r="AA12" s="58" t="str">
        <f>IF(females!V29&gt;0,females!V29,"")</f>
        <v/>
      </c>
      <c r="AB12" s="58" t="str">
        <f>IF(females!V30&gt;0,females!V30,"")</f>
        <v/>
      </c>
      <c r="AC12" s="58" t="str">
        <f>IF(females!V31&gt;0,females!V31,"")</f>
        <v/>
      </c>
      <c r="AD12" s="58">
        <f>IF(females!V33&gt;0,females!V33,"")</f>
        <v>18.2</v>
      </c>
      <c r="AE12" s="58">
        <f>IF(females!V34&gt;0,females!V34,"")</f>
        <v>14.7</v>
      </c>
      <c r="AF12" s="58" t="str">
        <f>IF(females!V35&gt;0,females!V35,"")</f>
        <v/>
      </c>
      <c r="AG12" s="58">
        <f>IF(females!V36&gt;0,females!V36,"")</f>
        <v>0.80769230769230771</v>
      </c>
      <c r="AH12" s="58">
        <f>IF(females!V37&gt;0,females!V37,"")</f>
        <v>16.899999999999999</v>
      </c>
      <c r="AI12" s="58" t="str">
        <f>IF(females!V38&gt;0,females!V38,"")</f>
        <v/>
      </c>
      <c r="AJ12" s="58" t="str">
        <f>IF(females!V39&gt;0,females!V39,"")</f>
        <v/>
      </c>
      <c r="AK12" s="58" t="str">
        <f>IF(females!V40&gt;0,females!V40,"")</f>
        <v/>
      </c>
      <c r="AL12" s="58">
        <f>IF(females!V42&gt;0,females!V42,"")</f>
        <v>21.5</v>
      </c>
      <c r="AM12" s="58">
        <f>IF(females!V43&gt;0,females!V43,"")</f>
        <v>14.1</v>
      </c>
      <c r="AN12" s="58" t="str">
        <f>IF(females!V44&gt;0,females!V44,"")</f>
        <v/>
      </c>
      <c r="AO12" s="58">
        <f>IF(females!V45&gt;0,females!V45,"")</f>
        <v>0.65581395348837213</v>
      </c>
      <c r="AP12" s="58" t="str">
        <f>IF(females!V46&gt;0,females!V46,"")</f>
        <v/>
      </c>
      <c r="AQ12" s="58" t="str">
        <f>IF(females!V47&gt;0,females!V47,"")</f>
        <v/>
      </c>
      <c r="AR12" s="58" t="str">
        <f>IF(females!V48&gt;0,females!V48,"")</f>
        <v/>
      </c>
      <c r="AS12" s="96" t="str">
        <f>IF(females!V49&gt;0,females!V49,"")</f>
        <v/>
      </c>
    </row>
    <row r="13" spans="1:45" x14ac:dyDescent="0.2">
      <c r="A13" s="136" t="str">
        <f t="shared" si="0"/>
        <v>Milnesium inceptum</v>
      </c>
      <c r="B13" s="75" t="str">
        <f t="shared" si="0"/>
        <v>JP.010</v>
      </c>
      <c r="C13" s="56" t="str">
        <f>females!X1</f>
        <v>JP.010.11</v>
      </c>
      <c r="D13" s="57">
        <f>IF(females!X3&gt;0,females!X3,"")</f>
        <v>537</v>
      </c>
      <c r="E13" s="57">
        <f>IF(females!X4&gt;0,females!X4,"")</f>
        <v>6.8</v>
      </c>
      <c r="F13" s="58">
        <f>IF(females!X5&gt;0,females!X5,"")</f>
        <v>5.9</v>
      </c>
      <c r="G13" s="58">
        <f>IF(females!X7&gt;0,females!X7,"")</f>
        <v>34.799999999999997</v>
      </c>
      <c r="H13" s="58">
        <f>IF(females!X8&gt;0,females!X8,"")</f>
        <v>23.4</v>
      </c>
      <c r="I13" s="58">
        <f>IF(females!X9&gt;0,females!X9,"")</f>
        <v>11.7</v>
      </c>
      <c r="J13" s="58">
        <f>IF(females!X10&gt;0,females!X10,"")</f>
        <v>11.1</v>
      </c>
      <c r="K13" s="58">
        <f>IF(females!X11&gt;0,females!X11,"")</f>
        <v>11.8</v>
      </c>
      <c r="L13" s="60">
        <f>IF(females!X12&gt;0,females!X12,"")</f>
        <v>0.31896551724137934</v>
      </c>
      <c r="M13" s="60">
        <f>IF(females!X13&gt;0,females!X13,"")</f>
        <v>1.0085470085470087</v>
      </c>
      <c r="N13" s="58">
        <f>IF(females!X15&gt;0,females!X15,"")</f>
        <v>16.100000000000001</v>
      </c>
      <c r="O13" s="58">
        <f>IF(females!X16&gt;0,females!X16,"")</f>
        <v>12.1</v>
      </c>
      <c r="P13" s="58" t="str">
        <f>IF(females!X17&gt;0,females!X17,"")</f>
        <v/>
      </c>
      <c r="Q13" s="58">
        <f>IF(females!X18&gt;0,females!X18,"")</f>
        <v>0.75155279503105576</v>
      </c>
      <c r="R13" s="58">
        <f>IF(females!X19&gt;0,females!X19,"")</f>
        <v>15.3</v>
      </c>
      <c r="S13" s="58">
        <f>IF(females!X20&gt;0,females!X20,"")</f>
        <v>11.5</v>
      </c>
      <c r="T13" s="58" t="str">
        <f>IF(females!X21&gt;0,females!X21,"")</f>
        <v/>
      </c>
      <c r="U13" s="58">
        <f>IF(females!X22&gt;0,females!X22,"")</f>
        <v>0.75163398692810457</v>
      </c>
      <c r="V13" s="58">
        <f>IF(females!X24&gt;0,females!X24,"")</f>
        <v>16.8</v>
      </c>
      <c r="W13" s="58">
        <f>IF(females!X25&gt;0,females!X25,"")</f>
        <v>12.5</v>
      </c>
      <c r="X13" s="58" t="str">
        <f>IF(females!X26&gt;0,females!X26,"")</f>
        <v/>
      </c>
      <c r="Y13" s="58">
        <f>IF(females!X27&gt;0,females!X27,"")</f>
        <v>0.74404761904761907</v>
      </c>
      <c r="Z13" s="58">
        <f>IF(females!X28&gt;0,females!X28,"")</f>
        <v>17.399999999999999</v>
      </c>
      <c r="AA13" s="58">
        <f>IF(females!X29&gt;0,females!X29,"")</f>
        <v>12.3</v>
      </c>
      <c r="AB13" s="58" t="str">
        <f>IF(females!X30&gt;0,females!X30,"")</f>
        <v/>
      </c>
      <c r="AC13" s="58">
        <f>IF(females!X31&gt;0,females!X31,"")</f>
        <v>0.70689655172413801</v>
      </c>
      <c r="AD13" s="58">
        <f>IF(females!X33&gt;0,females!X33,"")</f>
        <v>17.3</v>
      </c>
      <c r="AE13" s="58">
        <f>IF(females!X34&gt;0,females!X34,"")</f>
        <v>12</v>
      </c>
      <c r="AF13" s="58">
        <f>IF(females!X35&gt;0,females!X35,"")</f>
        <v>4.5</v>
      </c>
      <c r="AG13" s="58">
        <f>IF(females!X36&gt;0,females!X36,"")</f>
        <v>0.69364161849710981</v>
      </c>
      <c r="AH13" s="58">
        <f>IF(females!X37&gt;0,females!X37,"")</f>
        <v>17.399999999999999</v>
      </c>
      <c r="AI13" s="58">
        <f>IF(females!X38&gt;0,females!X38,"")</f>
        <v>11.8</v>
      </c>
      <c r="AJ13" s="58">
        <f>IF(females!X39&gt;0,females!X39,"")</f>
        <v>6.4</v>
      </c>
      <c r="AK13" s="58">
        <f>IF(females!X40&gt;0,females!X40,"")</f>
        <v>0.67816091954022995</v>
      </c>
      <c r="AL13" s="58">
        <f>IF(females!X42&gt;0,females!X42,"")</f>
        <v>20.3</v>
      </c>
      <c r="AM13" s="58">
        <f>IF(females!X43&gt;0,females!X43,"")</f>
        <v>14.2</v>
      </c>
      <c r="AN13" s="58" t="str">
        <f>IF(females!X44&gt;0,females!X44,"")</f>
        <v/>
      </c>
      <c r="AO13" s="58">
        <f>IF(females!X45&gt;0,females!X45,"")</f>
        <v>0.6995073891625615</v>
      </c>
      <c r="AP13" s="58">
        <f>IF(females!X46&gt;0,females!X46,"")</f>
        <v>22.3</v>
      </c>
      <c r="AQ13" s="58">
        <f>IF(females!X47&gt;0,females!X47,"")</f>
        <v>15</v>
      </c>
      <c r="AR13" s="58">
        <f>IF(females!X48&gt;0,females!X48,"")</f>
        <v>4.3</v>
      </c>
      <c r="AS13" s="96">
        <f>IF(females!X49&gt;0,females!X49,"")</f>
        <v>0.67264573991031384</v>
      </c>
    </row>
    <row r="14" spans="1:45" x14ac:dyDescent="0.2">
      <c r="A14" s="136" t="str">
        <f t="shared" si="0"/>
        <v>Milnesium inceptum</v>
      </c>
      <c r="B14" s="75" t="str">
        <f t="shared" si="0"/>
        <v>JP.010</v>
      </c>
      <c r="C14" s="56" t="str">
        <f>females!Z1</f>
        <v>JP.010.12</v>
      </c>
      <c r="D14" s="57">
        <f>IF(females!Z3&gt;0,females!Z3,"")</f>
        <v>558</v>
      </c>
      <c r="E14" s="57">
        <f>IF(females!Z4&gt;0,females!Z4,"")</f>
        <v>6.4</v>
      </c>
      <c r="F14" s="58">
        <f>IF(females!Z5&gt;0,females!Z5,"")</f>
        <v>5</v>
      </c>
      <c r="G14" s="58">
        <f>IF(females!Z7&gt;0,females!Z7,"")</f>
        <v>36.4</v>
      </c>
      <c r="H14" s="58">
        <f>IF(females!Z8&gt;0,females!Z8,"")</f>
        <v>23.7</v>
      </c>
      <c r="I14" s="58">
        <f>IF(females!Z9&gt;0,females!Z9,"")</f>
        <v>13.8</v>
      </c>
      <c r="J14" s="58">
        <f>IF(females!Z10&gt;0,females!Z10,"")</f>
        <v>13.6</v>
      </c>
      <c r="K14" s="58">
        <f>IF(females!Z11&gt;0,females!Z11,"")</f>
        <v>13.6</v>
      </c>
      <c r="L14" s="60">
        <f>IF(females!Z12&gt;0,females!Z12,"")</f>
        <v>0.37362637362637363</v>
      </c>
      <c r="M14" s="60">
        <f>IF(females!Z13&gt;0,females!Z13,"")</f>
        <v>0.98550724637681153</v>
      </c>
      <c r="N14" s="58">
        <f>IF(females!Z15&gt;0,females!Z15,"")</f>
        <v>16.2</v>
      </c>
      <c r="O14" s="58">
        <f>IF(females!Z16&gt;0,females!Z16,"")</f>
        <v>11.7</v>
      </c>
      <c r="P14" s="58" t="str">
        <f>IF(females!Z17&gt;0,females!Z17,"")</f>
        <v/>
      </c>
      <c r="Q14" s="58">
        <f>IF(females!Z18&gt;0,females!Z18,"")</f>
        <v>0.72222222222222221</v>
      </c>
      <c r="R14" s="58">
        <f>IF(females!Z19&gt;0,females!Z19,"")</f>
        <v>15.4</v>
      </c>
      <c r="S14" s="58">
        <f>IF(females!Z20&gt;0,females!Z20,"")</f>
        <v>11.1</v>
      </c>
      <c r="T14" s="58" t="str">
        <f>IF(females!Z21&gt;0,females!Z21,"")</f>
        <v/>
      </c>
      <c r="U14" s="58">
        <f>IF(females!Z22&gt;0,females!Z22,"")</f>
        <v>0.72077922077922074</v>
      </c>
      <c r="V14" s="58">
        <f>IF(females!Z24&gt;0,females!Z24,"")</f>
        <v>17.100000000000001</v>
      </c>
      <c r="W14" s="58">
        <f>IF(females!Z25&gt;0,females!Z25,"")</f>
        <v>12.3</v>
      </c>
      <c r="X14" s="58">
        <f>IF(females!Z26&gt;0,females!Z26,"")</f>
        <v>4</v>
      </c>
      <c r="Y14" s="58">
        <f>IF(females!Z27&gt;0,females!Z27,"")</f>
        <v>0.7192982456140351</v>
      </c>
      <c r="Z14" s="58">
        <f>IF(females!Z28&gt;0,females!Z28,"")</f>
        <v>17.7</v>
      </c>
      <c r="AA14" s="58">
        <f>IF(females!Z29&gt;0,females!Z29,"")</f>
        <v>11.2</v>
      </c>
      <c r="AB14" s="58">
        <f>IF(females!Z30&gt;0,females!Z30,"")</f>
        <v>6.7</v>
      </c>
      <c r="AC14" s="58">
        <f>IF(females!Z31&gt;0,females!Z31,"")</f>
        <v>0.63276836158192085</v>
      </c>
      <c r="AD14" s="58">
        <f>IF(females!Z33&gt;0,females!Z33,"")</f>
        <v>18.100000000000001</v>
      </c>
      <c r="AE14" s="58">
        <f>IF(females!Z34&gt;0,females!Z34,"")</f>
        <v>12.5</v>
      </c>
      <c r="AF14" s="58">
        <f>IF(females!Z35&gt;0,females!Z35,"")</f>
        <v>4.5</v>
      </c>
      <c r="AG14" s="58">
        <f>IF(females!Z36&gt;0,females!Z36,"")</f>
        <v>0.69060773480662974</v>
      </c>
      <c r="AH14" s="58">
        <f>IF(females!Z37&gt;0,females!Z37,"")</f>
        <v>17.5</v>
      </c>
      <c r="AI14" s="58">
        <f>IF(females!Z38&gt;0,females!Z38,"")</f>
        <v>12.4</v>
      </c>
      <c r="AJ14" s="58">
        <f>IF(females!Z39&gt;0,females!Z39,"")</f>
        <v>6.8</v>
      </c>
      <c r="AK14" s="58">
        <f>IF(females!Z40&gt;0,females!Z40,"")</f>
        <v>0.70857142857142863</v>
      </c>
      <c r="AL14" s="58">
        <f>IF(females!Z42&gt;0,females!Z42,"")</f>
        <v>20.7</v>
      </c>
      <c r="AM14" s="58">
        <f>IF(females!Z43&gt;0,females!Z43,"")</f>
        <v>14.6</v>
      </c>
      <c r="AN14" s="58">
        <f>IF(females!Z44&gt;0,females!Z44,"")</f>
        <v>6.3</v>
      </c>
      <c r="AO14" s="58">
        <f>IF(females!Z45&gt;0,females!Z45,"")</f>
        <v>0.70531400966183577</v>
      </c>
      <c r="AP14" s="58">
        <f>IF(females!Z46&gt;0,females!Z46,"")</f>
        <v>22.7</v>
      </c>
      <c r="AQ14" s="58">
        <f>IF(females!Z47&gt;0,females!Z47,"")</f>
        <v>14.6</v>
      </c>
      <c r="AR14" s="58" t="str">
        <f>IF(females!Z48&gt;0,females!Z48,"")</f>
        <v/>
      </c>
      <c r="AS14" s="96">
        <f>IF(females!Z49&gt;0,females!Z49,"")</f>
        <v>0.64317180616740088</v>
      </c>
    </row>
    <row r="15" spans="1:45" x14ac:dyDescent="0.2">
      <c r="A15" s="136" t="str">
        <f t="shared" si="0"/>
        <v>Milnesium inceptum</v>
      </c>
      <c r="B15" s="75" t="str">
        <f t="shared" si="0"/>
        <v>JP.010</v>
      </c>
      <c r="C15" s="56" t="str">
        <f>females!AB1</f>
        <v>JP.010.13</v>
      </c>
      <c r="D15" s="57">
        <f>IF(females!AB3&gt;0,females!AB3,"")</f>
        <v>540</v>
      </c>
      <c r="E15" s="57">
        <f>IF(females!AB4&gt;0,females!AB4,"")</f>
        <v>7.3</v>
      </c>
      <c r="F15" s="58">
        <f>IF(females!AB5&gt;0,females!AB5,"")</f>
        <v>5</v>
      </c>
      <c r="G15" s="58">
        <f>IF(females!AB7&gt;0,females!AB7,"")</f>
        <v>35.9</v>
      </c>
      <c r="H15" s="58">
        <f>IF(females!AB8&gt;0,females!AB8,"")</f>
        <v>24</v>
      </c>
      <c r="I15" s="58">
        <f>IF(females!AB9&gt;0,females!AB9,"")</f>
        <v>13</v>
      </c>
      <c r="J15" s="58">
        <f>IF(females!AB10&gt;0,females!AB10,"")</f>
        <v>10.1</v>
      </c>
      <c r="K15" s="58">
        <f>IF(females!AB11&gt;0,females!AB11,"")</f>
        <v>10.7</v>
      </c>
      <c r="L15" s="60">
        <f>IF(females!AB12&gt;0,females!AB12,"")</f>
        <v>0.28133704735376047</v>
      </c>
      <c r="M15" s="60">
        <f>IF(females!AB13&gt;0,females!AB13,"")</f>
        <v>0.82307692307692304</v>
      </c>
      <c r="N15" s="58" t="str">
        <f>IF(females!AB15&gt;0,females!AB15,"")</f>
        <v/>
      </c>
      <c r="O15" s="58">
        <f>IF(females!AB16&gt;0,females!AB16,"")</f>
        <v>12.4</v>
      </c>
      <c r="P15" s="58" t="str">
        <f>IF(females!AB17&gt;0,females!AB17,"")</f>
        <v/>
      </c>
      <c r="Q15" s="58" t="str">
        <f>IF(females!AB18&gt;0,females!AB18,"")</f>
        <v/>
      </c>
      <c r="R15" s="58">
        <f>IF(females!AB19&gt;0,females!AB19,"")</f>
        <v>16.3</v>
      </c>
      <c r="S15" s="58">
        <f>IF(females!AB20&gt;0,females!AB20,"")</f>
        <v>11.7</v>
      </c>
      <c r="T15" s="58" t="str">
        <f>IF(females!AB21&gt;0,females!AB21,"")</f>
        <v/>
      </c>
      <c r="U15" s="58">
        <f>IF(females!AB22&gt;0,females!AB22,"")</f>
        <v>0.71779141104294475</v>
      </c>
      <c r="V15" s="58">
        <f>IF(females!AB24&gt;0,females!AB24,"")</f>
        <v>16.7</v>
      </c>
      <c r="W15" s="58">
        <f>IF(females!AB25&gt;0,females!AB25,"")</f>
        <v>12.5</v>
      </c>
      <c r="X15" s="58" t="str">
        <f>IF(females!AB26&gt;0,females!AB26,"")</f>
        <v/>
      </c>
      <c r="Y15" s="58">
        <f>IF(females!AB27&gt;0,females!AB27,"")</f>
        <v>0.74850299401197606</v>
      </c>
      <c r="Z15" s="58">
        <f>IF(females!AB28&gt;0,females!AB28,"")</f>
        <v>17.600000000000001</v>
      </c>
      <c r="AA15" s="58" t="str">
        <f>IF(females!AB29&gt;0,females!AB29,"")</f>
        <v/>
      </c>
      <c r="AB15" s="58" t="str">
        <f>IF(females!AB30&gt;0,females!AB30,"")</f>
        <v/>
      </c>
      <c r="AC15" s="58" t="str">
        <f>IF(females!AB31&gt;0,females!AB31,"")</f>
        <v/>
      </c>
      <c r="AD15" s="58">
        <f>IF(females!AB33&gt;0,females!AB33,"")</f>
        <v>18</v>
      </c>
      <c r="AE15" s="58">
        <f>IF(females!AB34&gt;0,females!AB34,"")</f>
        <v>12.3</v>
      </c>
      <c r="AF15" s="58" t="str">
        <f>IF(females!AB35&gt;0,females!AB35,"")</f>
        <v/>
      </c>
      <c r="AG15" s="58">
        <f>IF(females!AB36&gt;0,females!AB36,"")</f>
        <v>0.68333333333333335</v>
      </c>
      <c r="AH15" s="58">
        <f>IF(females!AB37&gt;0,females!AB37,"")</f>
        <v>17.2</v>
      </c>
      <c r="AI15" s="58">
        <f>IF(females!AB38&gt;0,females!AB38,"")</f>
        <v>12.1</v>
      </c>
      <c r="AJ15" s="58">
        <f>IF(females!AB39&gt;0,females!AB39,"")</f>
        <v>6.3</v>
      </c>
      <c r="AK15" s="58">
        <f>IF(females!AB40&gt;0,females!AB40,"")</f>
        <v>0.70348837209302328</v>
      </c>
      <c r="AL15" s="58">
        <f>IF(females!AB42&gt;0,females!AB42,"")</f>
        <v>20.9</v>
      </c>
      <c r="AM15" s="58">
        <f>IF(females!AB43&gt;0,females!AB43,"")</f>
        <v>14.6</v>
      </c>
      <c r="AN15" s="58">
        <f>IF(females!AB44&gt;0,females!AB44,"")</f>
        <v>6.1</v>
      </c>
      <c r="AO15" s="58">
        <f>IF(females!AB45&gt;0,females!AB45,"")</f>
        <v>0.69856459330143539</v>
      </c>
      <c r="AP15" s="58">
        <f>IF(females!AB46&gt;0,females!AB46,"")</f>
        <v>22.2</v>
      </c>
      <c r="AQ15" s="58">
        <f>IF(females!AB47&gt;0,females!AB47,"")</f>
        <v>15.2</v>
      </c>
      <c r="AR15" s="58" t="str">
        <f>IF(females!AB48&gt;0,females!AB48,"")</f>
        <v/>
      </c>
      <c r="AS15" s="96">
        <f>IF(females!AB49&gt;0,females!AB49,"")</f>
        <v>0.68468468468468469</v>
      </c>
    </row>
    <row r="16" spans="1:45" x14ac:dyDescent="0.2">
      <c r="A16" s="136" t="str">
        <f t="shared" si="0"/>
        <v>Milnesium inceptum</v>
      </c>
      <c r="B16" s="75" t="str">
        <f t="shared" si="0"/>
        <v>JP.010</v>
      </c>
      <c r="C16" s="56" t="str">
        <f>females!AD1</f>
        <v>JP.010.14</v>
      </c>
      <c r="D16" s="57">
        <f>IF(females!AD3&gt;0,females!AD3,"")</f>
        <v>674</v>
      </c>
      <c r="E16" s="57">
        <f>IF(females!AD4&gt;0,females!AD4,"")</f>
        <v>8.4</v>
      </c>
      <c r="F16" s="58">
        <f>IF(females!AD5&gt;0,females!AD5,"")</f>
        <v>9.1999999999999993</v>
      </c>
      <c r="G16" s="58">
        <f>IF(females!AD7&gt;0,females!AD7,"")</f>
        <v>47.7</v>
      </c>
      <c r="H16" s="58">
        <f>IF(females!AD8&gt;0,females!AD8,"")</f>
        <v>30.3</v>
      </c>
      <c r="I16" s="58">
        <f>IF(females!AD9&gt;0,females!AD9,"")</f>
        <v>18.3</v>
      </c>
      <c r="J16" s="58">
        <f>IF(females!AD10&gt;0,females!AD10,"")</f>
        <v>15.1</v>
      </c>
      <c r="K16" s="58">
        <f>IF(females!AD11&gt;0,females!AD11,"")</f>
        <v>15.6</v>
      </c>
      <c r="L16" s="60">
        <f>IF(females!AD12&gt;0,females!AD12,"")</f>
        <v>0.31656184486373162</v>
      </c>
      <c r="M16" s="60">
        <f>IF(females!AD13&gt;0,females!AD13,"")</f>
        <v>0.85245901639344257</v>
      </c>
      <c r="N16" s="58">
        <f>IF(females!AD15&gt;0,females!AD15,"")</f>
        <v>16.3</v>
      </c>
      <c r="O16" s="58">
        <f>IF(females!AD16&gt;0,females!AD16,"")</f>
        <v>12.9</v>
      </c>
      <c r="P16" s="58">
        <f>IF(females!AD17&gt;0,females!AD17,"")</f>
        <v>4.7</v>
      </c>
      <c r="Q16" s="58">
        <f>IF(females!AD18&gt;0,females!AD18,"")</f>
        <v>0.79141104294478526</v>
      </c>
      <c r="R16" s="58">
        <f>IF(females!AD19&gt;0,females!AD19,"")</f>
        <v>15.5</v>
      </c>
      <c r="S16" s="58">
        <f>IF(females!AD20&gt;0,females!AD20,"")</f>
        <v>12.9</v>
      </c>
      <c r="T16" s="58">
        <f>IF(females!AD21&gt;0,females!AD21,"")</f>
        <v>5.9</v>
      </c>
      <c r="U16" s="58">
        <f>IF(females!AD22&gt;0,females!AD22,"")</f>
        <v>0.83225806451612905</v>
      </c>
      <c r="V16" s="58">
        <f>IF(females!AD24&gt;0,females!AD24,"")</f>
        <v>19.399999999999999</v>
      </c>
      <c r="W16" s="58">
        <f>IF(females!AD25&gt;0,females!AD25,"")</f>
        <v>14.6</v>
      </c>
      <c r="X16" s="58">
        <f>IF(females!AD26&gt;0,females!AD26,"")</f>
        <v>4.9000000000000004</v>
      </c>
      <c r="Y16" s="58">
        <f>IF(females!AD27&gt;0,females!AD27,"")</f>
        <v>0.75257731958762886</v>
      </c>
      <c r="Z16" s="58">
        <f>IF(females!AD28&gt;0,females!AD28,"")</f>
        <v>18.600000000000001</v>
      </c>
      <c r="AA16" s="58">
        <f>IF(females!AD29&gt;0,females!AD29,"")</f>
        <v>14.6</v>
      </c>
      <c r="AB16" s="58">
        <f>IF(females!AD30&gt;0,females!AD30,"")</f>
        <v>6.8</v>
      </c>
      <c r="AC16" s="58">
        <f>IF(females!AD31&gt;0,females!AD31,"")</f>
        <v>0.78494623655913975</v>
      </c>
      <c r="AD16" s="58">
        <f>IF(females!AD33&gt;0,females!AD33,"")</f>
        <v>19.600000000000001</v>
      </c>
      <c r="AE16" s="58">
        <f>IF(females!AD34&gt;0,females!AD34,"")</f>
        <v>14.4</v>
      </c>
      <c r="AF16" s="58">
        <f>IF(females!AD35&gt;0,females!AD35,"")</f>
        <v>4.9000000000000004</v>
      </c>
      <c r="AG16" s="58">
        <f>IF(females!AD36&gt;0,females!AD36,"")</f>
        <v>0.73469387755102034</v>
      </c>
      <c r="AH16" s="58">
        <f>IF(females!AD37&gt;0,females!AD37,"")</f>
        <v>18.3</v>
      </c>
      <c r="AI16" s="58">
        <f>IF(females!AD38&gt;0,females!AD38,"")</f>
        <v>15</v>
      </c>
      <c r="AJ16" s="58">
        <f>IF(females!AD39&gt;0,females!AD39,"")</f>
        <v>6.4</v>
      </c>
      <c r="AK16" s="58">
        <f>IF(females!AD40&gt;0,females!AD40,"")</f>
        <v>0.81967213114754101</v>
      </c>
      <c r="AL16" s="58">
        <f>IF(females!AD42&gt;0,females!AD42,"")</f>
        <v>21.1</v>
      </c>
      <c r="AM16" s="58">
        <f>IF(females!AD43&gt;0,females!AD43,"")</f>
        <v>15.1</v>
      </c>
      <c r="AN16" s="58">
        <f>IF(females!AD44&gt;0,females!AD44,"")</f>
        <v>6.5</v>
      </c>
      <c r="AO16" s="58">
        <f>IF(females!AD45&gt;0,females!AD45,"")</f>
        <v>0.71563981042654023</v>
      </c>
      <c r="AP16" s="58">
        <f>IF(females!AD46&gt;0,females!AD46,"")</f>
        <v>21.9</v>
      </c>
      <c r="AQ16" s="58" t="str">
        <f>IF(females!AD47&gt;0,females!AD47,"")</f>
        <v/>
      </c>
      <c r="AR16" s="58" t="str">
        <f>IF(females!AD48&gt;0,females!AD48,"")</f>
        <v/>
      </c>
      <c r="AS16" s="96" t="str">
        <f>IF(females!AD49&gt;0,females!AD49,"")</f>
        <v/>
      </c>
    </row>
    <row r="17" spans="1:45" x14ac:dyDescent="0.2">
      <c r="A17" s="136" t="str">
        <f t="shared" si="0"/>
        <v>Milnesium inceptum</v>
      </c>
      <c r="B17" s="75" t="str">
        <f t="shared" si="0"/>
        <v>JP.010</v>
      </c>
      <c r="C17" s="56" t="str">
        <f>females!AF1</f>
        <v>JP.010.15</v>
      </c>
      <c r="D17" s="57">
        <f>IF(females!AF3&gt;0,females!AF3,"")</f>
        <v>394</v>
      </c>
      <c r="E17" s="57">
        <f>IF(females!AF4&gt;0,females!AF4,"")</f>
        <v>4.4000000000000004</v>
      </c>
      <c r="F17" s="58">
        <f>IF(females!AF5&gt;0,females!AF5,"")</f>
        <v>4.7</v>
      </c>
      <c r="G17" s="58">
        <f>IF(females!AF7&gt;0,females!AF7,"")</f>
        <v>26.4</v>
      </c>
      <c r="H17" s="58">
        <f>IF(females!AF8&gt;0,females!AF8,"")</f>
        <v>18.899999999999999</v>
      </c>
      <c r="I17" s="58">
        <f>IF(females!AF9&gt;0,females!AF9,"")</f>
        <v>8.6999999999999993</v>
      </c>
      <c r="J17" s="58">
        <f>IF(females!AF10&gt;0,females!AF10,"")</f>
        <v>7.4</v>
      </c>
      <c r="K17" s="58">
        <f>IF(females!AF11&gt;0,females!AF11,"")</f>
        <v>7.8</v>
      </c>
      <c r="L17" s="60">
        <f>IF(females!AF12&gt;0,females!AF12,"")</f>
        <v>0.28030303030303033</v>
      </c>
      <c r="M17" s="60">
        <f>IF(females!AF13&gt;0,females!AF13,"")</f>
        <v>0.89655172413793105</v>
      </c>
      <c r="N17" s="58">
        <f>IF(females!AF15&gt;0,females!AF15,"")</f>
        <v>11.8</v>
      </c>
      <c r="O17" s="58">
        <f>IF(females!AF16&gt;0,females!AF16,"")</f>
        <v>9.6</v>
      </c>
      <c r="P17" s="58" t="str">
        <f>IF(females!AF17&gt;0,females!AF17,"")</f>
        <v/>
      </c>
      <c r="Q17" s="58">
        <f>IF(females!AF18&gt;0,females!AF18,"")</f>
        <v>0.81355932203389825</v>
      </c>
      <c r="R17" s="58">
        <f>IF(females!AF19&gt;0,females!AF19,"")</f>
        <v>11.8</v>
      </c>
      <c r="S17" s="58">
        <f>IF(females!AF20&gt;0,females!AF20,"")</f>
        <v>8.4</v>
      </c>
      <c r="T17" s="58" t="str">
        <f>IF(females!AF21&gt;0,females!AF21,"")</f>
        <v/>
      </c>
      <c r="U17" s="58">
        <f>IF(females!AF22&gt;0,females!AF22,"")</f>
        <v>0.71186440677966101</v>
      </c>
      <c r="V17" s="58">
        <f>IF(females!AF24&gt;0,females!AF24,"")</f>
        <v>13.4</v>
      </c>
      <c r="W17" s="58">
        <f>IF(females!AF25&gt;0,females!AF25,"")</f>
        <v>9.5</v>
      </c>
      <c r="X17" s="58" t="str">
        <f>IF(females!AF26&gt;0,females!AF26,"")</f>
        <v/>
      </c>
      <c r="Y17" s="58">
        <f>IF(females!AF27&gt;0,females!AF27,"")</f>
        <v>0.70895522388059695</v>
      </c>
      <c r="Z17" s="58">
        <f>IF(females!AF28&gt;0,females!AF28,"")</f>
        <v>12</v>
      </c>
      <c r="AA17" s="58">
        <f>IF(females!AF29&gt;0,females!AF29,"")</f>
        <v>9.5</v>
      </c>
      <c r="AB17" s="58" t="str">
        <f>IF(females!AF30&gt;0,females!AF30,"")</f>
        <v/>
      </c>
      <c r="AC17" s="58">
        <f>IF(females!AF31&gt;0,females!AF31,"")</f>
        <v>0.79166666666666663</v>
      </c>
      <c r="AD17" s="58">
        <f>IF(females!AF33&gt;0,females!AF33,"")</f>
        <v>12.6</v>
      </c>
      <c r="AE17" s="58">
        <f>IF(females!AF34&gt;0,females!AF34,"")</f>
        <v>11.2</v>
      </c>
      <c r="AF17" s="58" t="str">
        <f>IF(females!AF35&gt;0,females!AF35,"")</f>
        <v/>
      </c>
      <c r="AG17" s="58">
        <f>IF(females!AF36&gt;0,females!AF36,"")</f>
        <v>0.88888888888888884</v>
      </c>
      <c r="AH17" s="58">
        <f>IF(females!AF37&gt;0,females!AF37,"")</f>
        <v>12.2</v>
      </c>
      <c r="AI17" s="58">
        <f>IF(females!AF38&gt;0,females!AF38,"")</f>
        <v>9.8000000000000007</v>
      </c>
      <c r="AJ17" s="58" t="str">
        <f>IF(females!AF39&gt;0,females!AF39,"")</f>
        <v/>
      </c>
      <c r="AK17" s="58">
        <f>IF(females!AF40&gt;0,females!AF40,"")</f>
        <v>0.80327868852459028</v>
      </c>
      <c r="AL17" s="58">
        <f>IF(females!AF42&gt;0,females!AF42,"")</f>
        <v>15</v>
      </c>
      <c r="AM17" s="58" t="str">
        <f>IF(females!AF43&gt;0,females!AF43,"")</f>
        <v/>
      </c>
      <c r="AN17" s="58" t="str">
        <f>IF(females!AF44&gt;0,females!AF44,"")</f>
        <v/>
      </c>
      <c r="AO17" s="58" t="str">
        <f>IF(females!AF45&gt;0,females!AF45,"")</f>
        <v/>
      </c>
      <c r="AP17" s="58">
        <f>IF(females!AF46&gt;0,females!AF46,"")</f>
        <v>16</v>
      </c>
      <c r="AQ17" s="58" t="str">
        <f>IF(females!AF47&gt;0,females!AF47,"")</f>
        <v/>
      </c>
      <c r="AR17" s="58" t="str">
        <f>IF(females!AF48&gt;0,females!AF48,"")</f>
        <v/>
      </c>
      <c r="AS17" s="96" t="str">
        <f>IF(females!AF49&gt;0,females!AF49,"")</f>
        <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H17"/>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8" bestFit="1" customWidth="1"/>
    <col min="2" max="2" width="16.85546875" style="76" customWidth="1"/>
    <col min="3" max="3" width="9.140625" style="49"/>
    <col min="4" max="4" width="9.140625" style="48" customWidth="1"/>
    <col min="5" max="34" width="9.140625" style="48"/>
    <col min="35" max="35" width="2.85546875" style="48" customWidth="1"/>
    <col min="36" max="16384" width="9.140625" style="48"/>
  </cols>
  <sheetData>
    <row r="1" spans="1:34" ht="63.75" x14ac:dyDescent="0.2">
      <c r="A1" s="136" t="s">
        <v>50</v>
      </c>
      <c r="B1" s="77" t="s">
        <v>51</v>
      </c>
      <c r="C1" s="55" t="s">
        <v>41</v>
      </c>
      <c r="D1" s="72" t="s">
        <v>11</v>
      </c>
      <c r="E1" s="72" t="s">
        <v>12</v>
      </c>
      <c r="F1" s="72" t="s">
        <v>13</v>
      </c>
      <c r="G1" s="73" t="s">
        <v>35</v>
      </c>
      <c r="H1" s="73" t="s">
        <v>36</v>
      </c>
      <c r="I1" s="73" t="s">
        <v>37</v>
      </c>
      <c r="J1" s="73" t="s">
        <v>38</v>
      </c>
      <c r="K1" s="73" t="s">
        <v>52</v>
      </c>
      <c r="L1" s="73" t="s">
        <v>53</v>
      </c>
      <c r="M1" s="73" t="s">
        <v>54</v>
      </c>
      <c r="N1" s="73" t="s">
        <v>55</v>
      </c>
      <c r="O1" s="73" t="s">
        <v>56</v>
      </c>
      <c r="P1" s="73" t="s">
        <v>57</v>
      </c>
      <c r="Q1" s="73" t="s">
        <v>58</v>
      </c>
      <c r="R1" s="73" t="s">
        <v>59</v>
      </c>
      <c r="S1" s="73" t="s">
        <v>60</v>
      </c>
      <c r="T1" s="73" t="s">
        <v>61</v>
      </c>
      <c r="U1" s="73" t="s">
        <v>62</v>
      </c>
      <c r="V1" s="73" t="s">
        <v>63</v>
      </c>
      <c r="W1" s="73" t="s">
        <v>64</v>
      </c>
      <c r="X1" s="73" t="s">
        <v>65</v>
      </c>
      <c r="Y1" s="73" t="s">
        <v>66</v>
      </c>
      <c r="Z1" s="73" t="s">
        <v>67</v>
      </c>
      <c r="AA1" s="73" t="s">
        <v>68</v>
      </c>
      <c r="AB1" s="73" t="s">
        <v>69</v>
      </c>
      <c r="AC1" s="73" t="s">
        <v>70</v>
      </c>
      <c r="AD1" s="73" t="s">
        <v>71</v>
      </c>
      <c r="AE1" s="73" t="s">
        <v>72</v>
      </c>
      <c r="AF1" s="73" t="s">
        <v>73</v>
      </c>
      <c r="AG1" s="73" t="s">
        <v>74</v>
      </c>
      <c r="AH1" s="73" t="s">
        <v>75</v>
      </c>
    </row>
    <row r="2" spans="1:34" ht="12.75" customHeight="1" x14ac:dyDescent="0.2">
      <c r="A2" s="136" t="str">
        <f>'female stats (μm)'!A$2</f>
        <v>Milnesium inceptum</v>
      </c>
      <c r="B2" s="75" t="str">
        <f>'female stats (μm)'!B$2</f>
        <v>JP.010</v>
      </c>
      <c r="C2" s="56" t="str">
        <f>females!B1</f>
        <v>1 (HOL)</v>
      </c>
      <c r="D2" s="63" t="str">
        <f>IF(females!C3&gt;0,females!C3,"")</f>
        <v/>
      </c>
      <c r="E2" s="64" t="str">
        <f>IF(females!C4&gt;0,females!C4,"")</f>
        <v/>
      </c>
      <c r="F2" s="64" t="str">
        <f>IF(females!C5&gt;0,females!C5,"")</f>
        <v/>
      </c>
      <c r="G2" s="64" t="str">
        <f>IF(females!C8&gt;0,females!C8,"")</f>
        <v/>
      </c>
      <c r="H2" s="64" t="str">
        <f>IF(females!C9&gt;0,females!C9,"")</f>
        <v/>
      </c>
      <c r="I2" s="64" t="str">
        <f>IF(females!C10&gt;0,females!C10,"")</f>
        <v/>
      </c>
      <c r="J2" s="64" t="str">
        <f>IF(females!C11&gt;0,females!C11,"")</f>
        <v/>
      </c>
      <c r="K2" s="64" t="str">
        <f>IF(females!C15&gt;0,females!C15,"")</f>
        <v/>
      </c>
      <c r="L2" s="64" t="str">
        <f>IF(females!C16&gt;0,females!C16,"")</f>
        <v/>
      </c>
      <c r="M2" s="64" t="str">
        <f>IF(females!C17&gt;0,females!C17,"")</f>
        <v/>
      </c>
      <c r="N2" s="64" t="str">
        <f>IF(females!C19&gt;0,females!C19,"")</f>
        <v/>
      </c>
      <c r="O2" s="64" t="str">
        <f>IF(females!C20&gt;0,females!C20,"")</f>
        <v/>
      </c>
      <c r="P2" s="64" t="str">
        <f>IF(females!C21&gt;0,females!C21,"")</f>
        <v/>
      </c>
      <c r="Q2" s="64" t="str">
        <f>IF(females!C24&gt;0,females!C24,"")</f>
        <v/>
      </c>
      <c r="R2" s="64" t="str">
        <f>IF(females!C25&gt;0,females!C25,"")</f>
        <v/>
      </c>
      <c r="S2" s="64" t="str">
        <f>IF(females!C26&gt;0,females!C26,"")</f>
        <v/>
      </c>
      <c r="T2" s="64" t="str">
        <f>IF(females!C28&gt;0,females!C28,"")</f>
        <v/>
      </c>
      <c r="U2" s="64" t="str">
        <f>IF(females!C29&gt;0,females!C29,"")</f>
        <v/>
      </c>
      <c r="V2" s="64" t="str">
        <f>IF(females!C30&gt;0,females!C30,"")</f>
        <v/>
      </c>
      <c r="W2" s="64" t="str">
        <f>IF(females!C33&gt;0,females!C33,"")</f>
        <v/>
      </c>
      <c r="X2" s="64" t="str">
        <f>IF(females!C34&gt;0,females!C34,"")</f>
        <v/>
      </c>
      <c r="Y2" s="64" t="str">
        <f>IF(females!C35&gt;0,females!C35,"")</f>
        <v/>
      </c>
      <c r="Z2" s="64" t="str">
        <f>IF(females!C37&gt;0,females!C37,"")</f>
        <v/>
      </c>
      <c r="AA2" s="64" t="str">
        <f>IF(females!C38&gt;0,females!C38,"")</f>
        <v/>
      </c>
      <c r="AB2" s="64" t="str">
        <f>IF(females!C39&gt;0,females!C39,"")</f>
        <v/>
      </c>
      <c r="AC2" s="64" t="str">
        <f>IF(females!C42&gt;0,females!C42,"")</f>
        <v/>
      </c>
      <c r="AD2" s="64" t="str">
        <f>IF(females!C43&gt;0,females!C43,"")</f>
        <v/>
      </c>
      <c r="AE2" s="64" t="str">
        <f>IF(females!C44&gt;0,females!C44,"")</f>
        <v/>
      </c>
      <c r="AF2" s="64" t="str">
        <f>IF(females!C46&gt;0,females!C46,"")</f>
        <v/>
      </c>
      <c r="AG2" s="64" t="str">
        <f>IF(females!C47&gt;0,females!C47,"")</f>
        <v/>
      </c>
      <c r="AH2" s="64" t="str">
        <f>IF(females!C48&gt;0,females!C48,"")</f>
        <v/>
      </c>
    </row>
    <row r="3" spans="1:34" ht="12.75" customHeight="1" x14ac:dyDescent="0.2">
      <c r="A3" s="136" t="str">
        <f>'female stats (μm)'!A$2</f>
        <v>Milnesium inceptum</v>
      </c>
      <c r="B3" s="75" t="str">
        <f>'female stats (μm)'!B$2</f>
        <v>JP.010</v>
      </c>
      <c r="C3" s="56" t="str">
        <f>females!D1</f>
        <v>JP.010.01</v>
      </c>
      <c r="D3" s="63">
        <f>IF(females!E3&gt;0,females!E3,"")</f>
        <v>1736.5010799136069</v>
      </c>
      <c r="E3" s="64">
        <f>IF(females!E4&gt;0,females!E4,"")</f>
        <v>18.142548596112313</v>
      </c>
      <c r="F3" s="65">
        <f>IF(females!E5&gt;0,females!E5,"")</f>
        <v>17.062634989200866</v>
      </c>
      <c r="G3" s="64">
        <f>IF(females!E8&gt;0,females!E8,"")</f>
        <v>66.954643628509729</v>
      </c>
      <c r="H3" s="64">
        <f>IF(females!E9&gt;0,females!E9,"")</f>
        <v>41.036717062634992</v>
      </c>
      <c r="I3" s="64">
        <f>IF(females!E10&gt;0,females!E10,"")</f>
        <v>41.684665226781867</v>
      </c>
      <c r="J3" s="64">
        <f>IF(females!E11&gt;0,females!E11,"")</f>
        <v>41.46868250539957</v>
      </c>
      <c r="K3" s="64">
        <f>IF(females!E15&gt;0,females!E15,"")</f>
        <v>44.708423326133911</v>
      </c>
      <c r="L3" s="64" t="str">
        <f>IF(females!E16&gt;0,females!E16,"")</f>
        <v/>
      </c>
      <c r="M3" s="64" t="str">
        <f>IF(females!E17&gt;0,females!E17,"")</f>
        <v/>
      </c>
      <c r="N3" s="64">
        <f>IF(females!E19&gt;0,females!E19,"")</f>
        <v>44.708423326133911</v>
      </c>
      <c r="O3" s="64">
        <f>IF(females!E20&gt;0,females!E20,"")</f>
        <v>30.669546436285099</v>
      </c>
      <c r="P3" s="64">
        <f>IF(females!E21&gt;0,females!E21,"")</f>
        <v>16.846652267818577</v>
      </c>
      <c r="Q3" s="64">
        <f>IF(females!E24&gt;0,females!E24,"")</f>
        <v>51.835853131749467</v>
      </c>
      <c r="R3" s="64">
        <f>IF(females!E25&gt;0,females!E25,"")</f>
        <v>34.7732181425486</v>
      </c>
      <c r="S3" s="64">
        <f>IF(females!E26&gt;0,females!E26,"")</f>
        <v>15.766738660907128</v>
      </c>
      <c r="T3" s="64">
        <f>IF(females!E28&gt;0,females!E28,"")</f>
        <v>51.403887688984881</v>
      </c>
      <c r="U3" s="64">
        <f>IF(females!E29&gt;0,females!E29,"")</f>
        <v>35.421166306695461</v>
      </c>
      <c r="V3" s="64">
        <f>IF(females!E30&gt;0,females!E30,"")</f>
        <v>18.574514038876892</v>
      </c>
      <c r="W3" s="64">
        <f>IF(females!E33&gt;0,females!E33,"")</f>
        <v>52.915766738660906</v>
      </c>
      <c r="X3" s="64">
        <f>IF(females!E34&gt;0,females!E34,"")</f>
        <v>36.501079913606908</v>
      </c>
      <c r="Y3" s="64" t="str">
        <f>IF(females!E35&gt;0,females!E35,"")</f>
        <v/>
      </c>
      <c r="Z3" s="64">
        <f>IF(females!E37&gt;0,females!E37,"")</f>
        <v>55.723542116630675</v>
      </c>
      <c r="AA3" s="64" t="str">
        <f>IF(females!E38&gt;0,females!E38,"")</f>
        <v/>
      </c>
      <c r="AB3" s="64">
        <f>IF(females!E39&gt;0,females!E39,"")</f>
        <v>18.574514038876892</v>
      </c>
      <c r="AC3" s="64">
        <f>IF(females!E42&gt;0,females!E42,"")</f>
        <v>59.827213822894166</v>
      </c>
      <c r="AD3" s="64">
        <f>IF(females!E43&gt;0,females!E43,"")</f>
        <v>41.900647948164142</v>
      </c>
      <c r="AE3" s="64">
        <f>IF(females!E44&gt;0,females!E44,"")</f>
        <v>22.030237580993521</v>
      </c>
      <c r="AF3" s="64">
        <f>IF(females!E46&gt;0,females!E46,"")</f>
        <v>60.043196544276469</v>
      </c>
      <c r="AG3" s="64">
        <f>IF(females!E47&gt;0,females!E47,"")</f>
        <v>42.116630669546439</v>
      </c>
      <c r="AH3" s="64">
        <f>IF(females!E48&gt;0,females!E48,"")</f>
        <v>15.982721382289419</v>
      </c>
    </row>
    <row r="4" spans="1:34" ht="12.75" customHeight="1" x14ac:dyDescent="0.2">
      <c r="A4" s="136" t="str">
        <f>'female stats (μm)'!A$2</f>
        <v>Milnesium inceptum</v>
      </c>
      <c r="B4" s="75" t="str">
        <f>'female stats (μm)'!B$2</f>
        <v>JP.010</v>
      </c>
      <c r="C4" s="56" t="str">
        <f>females!F1</f>
        <v>JP.010.02</v>
      </c>
      <c r="D4" s="63">
        <f>IF(females!G3&gt;0,females!G3,"")</f>
        <v>1685.7798165137613</v>
      </c>
      <c r="E4" s="64">
        <f>IF(females!G4&gt;0,females!G4,"")</f>
        <v>19.724770642201833</v>
      </c>
      <c r="F4" s="64">
        <f>IF(females!G5&gt;0,females!G5,"")</f>
        <v>17.431192660550458</v>
      </c>
      <c r="G4" s="64" t="str">
        <f>IF(females!G8&gt;0,females!G8,"")</f>
        <v/>
      </c>
      <c r="H4" s="64">
        <f>IF(females!G9&gt;0,females!G9,"")</f>
        <v>43.807339449541288</v>
      </c>
      <c r="I4" s="64" t="str">
        <f>IF(females!G10&gt;0,females!G10,"")</f>
        <v/>
      </c>
      <c r="J4" s="64">
        <f>IF(females!G11&gt;0,females!G11,"")</f>
        <v>40.596330275229356</v>
      </c>
      <c r="K4" s="64">
        <f>IF(females!G15&gt;0,females!G15,"")</f>
        <v>51.376146788990816</v>
      </c>
      <c r="L4" s="64" t="str">
        <f>IF(females!G16&gt;0,females!G16,"")</f>
        <v/>
      </c>
      <c r="M4" s="64" t="str">
        <f>IF(females!G17&gt;0,females!G17,"")</f>
        <v/>
      </c>
      <c r="N4" s="64">
        <f>IF(females!G19&gt;0,females!G19,"")</f>
        <v>47.247706422018346</v>
      </c>
      <c r="O4" s="64">
        <f>IF(females!G20&gt;0,females!G20,"")</f>
        <v>36.697247706422012</v>
      </c>
      <c r="P4" s="64" t="str">
        <f>IF(females!G21&gt;0,females!G21,"")</f>
        <v/>
      </c>
      <c r="Q4" s="64">
        <f>IF(females!G24&gt;0,females!G24,"")</f>
        <v>52.293577981651374</v>
      </c>
      <c r="R4" s="64">
        <f>IF(females!G25&gt;0,females!G25,"")</f>
        <v>35.550458715596328</v>
      </c>
      <c r="S4" s="64" t="str">
        <f>IF(females!G26&gt;0,females!G26,"")</f>
        <v/>
      </c>
      <c r="T4" s="64">
        <f>IF(females!G28&gt;0,females!G28,"")</f>
        <v>52.752293577981646</v>
      </c>
      <c r="U4" s="64">
        <f>IF(females!G29&gt;0,females!G29,"")</f>
        <v>36.0091743119266</v>
      </c>
      <c r="V4" s="64">
        <f>IF(females!G30&gt;0,females!G30,"")</f>
        <v>19.26605504587156</v>
      </c>
      <c r="W4" s="64">
        <f>IF(females!G33&gt;0,females!G33,"")</f>
        <v>53.440366972477058</v>
      </c>
      <c r="X4" s="64">
        <f>IF(females!G34&gt;0,females!G34,"")</f>
        <v>37.844036697247709</v>
      </c>
      <c r="Y4" s="64" t="str">
        <f>IF(females!G35&gt;0,females!G35,"")</f>
        <v/>
      </c>
      <c r="Z4" s="64">
        <f>IF(females!G37&gt;0,females!G37,"")</f>
        <v>51.605504587155963</v>
      </c>
      <c r="AA4" s="64" t="str">
        <f>IF(females!G38&gt;0,females!G38,"")</f>
        <v/>
      </c>
      <c r="AB4" s="64">
        <f>IF(females!G39&gt;0,females!G39,"")</f>
        <v>17.431192660550458</v>
      </c>
      <c r="AC4" s="64">
        <f>IF(females!G42&gt;0,females!G42,"")</f>
        <v>60.779816513761467</v>
      </c>
      <c r="AD4" s="64">
        <f>IF(females!G43&gt;0,females!G43,"")</f>
        <v>41.284403669724767</v>
      </c>
      <c r="AE4" s="64">
        <f>IF(females!G44&gt;0,females!G44,"")</f>
        <v>19.036697247706421</v>
      </c>
      <c r="AF4" s="64">
        <f>IF(females!G46&gt;0,females!G46,"")</f>
        <v>64.678899082568805</v>
      </c>
      <c r="AG4" s="64">
        <f>IF(females!G47&gt;0,females!G47,"")</f>
        <v>42.660550458715598</v>
      </c>
      <c r="AH4" s="64" t="str">
        <f>IF(females!G48&gt;0,females!G48,"")</f>
        <v/>
      </c>
    </row>
    <row r="5" spans="1:34" ht="12.75" customHeight="1" x14ac:dyDescent="0.2">
      <c r="A5" s="136" t="str">
        <f>'female stats (μm)'!A$2</f>
        <v>Milnesium inceptum</v>
      </c>
      <c r="B5" s="75" t="str">
        <f>'female stats (μm)'!B$2</f>
        <v>JP.010</v>
      </c>
      <c r="C5" s="56" t="str">
        <f>females!H1</f>
        <v>JP.010.03</v>
      </c>
      <c r="D5" s="63">
        <f>IF(females!I3&gt;0,females!I3,"")</f>
        <v>1678.5009861932938</v>
      </c>
      <c r="E5" s="64">
        <f>IF(females!I4&gt;0,females!I4,"")</f>
        <v>18.54043392504931</v>
      </c>
      <c r="F5" s="64">
        <f>IF(females!I5&gt;0,females!I5,"")</f>
        <v>19.329388560157792</v>
      </c>
      <c r="G5" s="64">
        <f>IF(females!I8&gt;0,females!I8,"")</f>
        <v>64.49704142011835</v>
      </c>
      <c r="H5" s="64">
        <f>IF(females!I9&gt;0,females!I9,"")</f>
        <v>41.025641025641022</v>
      </c>
      <c r="I5" s="64">
        <f>IF(females!I10&gt;0,females!I10,"")</f>
        <v>36.883629191321496</v>
      </c>
      <c r="J5" s="64">
        <f>IF(females!I11&gt;0,females!I11,"")</f>
        <v>34.122287968441817</v>
      </c>
      <c r="K5" s="64">
        <f>IF(females!I15&gt;0,females!I15,"")</f>
        <v>42.011834319526628</v>
      </c>
      <c r="L5" s="64">
        <f>IF(females!I16&gt;0,females!I16,"")</f>
        <v>28.205128205128204</v>
      </c>
      <c r="M5" s="64" t="str">
        <f>IF(females!I17&gt;0,females!I17,"")</f>
        <v/>
      </c>
      <c r="N5" s="64">
        <f>IF(females!I19&gt;0,females!I19,"")</f>
        <v>42.603550295857993</v>
      </c>
      <c r="O5" s="64">
        <f>IF(females!I20&gt;0,females!I20,"")</f>
        <v>28.994082840236686</v>
      </c>
      <c r="P5" s="64">
        <f>IF(females!I21&gt;0,females!I21,"")</f>
        <v>13.80670611439842</v>
      </c>
      <c r="Q5" s="64">
        <f>IF(females!I24&gt;0,females!I24,"")</f>
        <v>44.57593688362919</v>
      </c>
      <c r="R5" s="64">
        <f>IF(females!I25&gt;0,females!I25,"")</f>
        <v>34.714003944773175</v>
      </c>
      <c r="S5" s="64" t="str">
        <f>IF(females!I26&gt;0,females!I26,"")</f>
        <v/>
      </c>
      <c r="T5" s="64">
        <f>IF(females!I28&gt;0,females!I28,"")</f>
        <v>43.589743589743591</v>
      </c>
      <c r="U5" s="64">
        <f>IF(females!I29&gt;0,females!I29,"")</f>
        <v>32.149901380670606</v>
      </c>
      <c r="V5" s="64">
        <f>IF(females!I30&gt;0,females!I30,"")</f>
        <v>16.568047337278106</v>
      </c>
      <c r="W5" s="64">
        <f>IF(females!I33&gt;0,females!I33,"")</f>
        <v>42.800788954635102</v>
      </c>
      <c r="X5" s="64">
        <f>IF(females!I34&gt;0,females!I34,"")</f>
        <v>30.966469428007887</v>
      </c>
      <c r="Y5" s="64" t="str">
        <f>IF(females!I35&gt;0,females!I35,"")</f>
        <v/>
      </c>
      <c r="Z5" s="64">
        <f>IF(females!I37&gt;0,females!I37,"")</f>
        <v>41.617357001972387</v>
      </c>
      <c r="AA5" s="64" t="str">
        <f>IF(females!I38&gt;0,females!I38,"")</f>
        <v/>
      </c>
      <c r="AB5" s="64" t="str">
        <f>IF(females!I39&gt;0,females!I39,"")</f>
        <v/>
      </c>
      <c r="AC5" s="64">
        <f>IF(females!I42&gt;0,females!I42,"")</f>
        <v>49.901380670611438</v>
      </c>
      <c r="AD5" s="64" t="str">
        <f>IF(females!I43&gt;0,females!I43,"")</f>
        <v/>
      </c>
      <c r="AE5" s="64" t="str">
        <f>IF(females!I44&gt;0,females!I44,"")</f>
        <v/>
      </c>
      <c r="AF5" s="64">
        <f>IF(females!I46&gt;0,females!I46,"")</f>
        <v>53.846153846153847</v>
      </c>
      <c r="AG5" s="64">
        <f>IF(females!I47&gt;0,females!I47,"")</f>
        <v>38.264299802761336</v>
      </c>
      <c r="AH5" s="64">
        <f>IF(females!I48&gt;0,females!I48,"")</f>
        <v>14.398422090729781</v>
      </c>
    </row>
    <row r="6" spans="1:34" ht="12.75" customHeight="1" x14ac:dyDescent="0.2">
      <c r="A6" s="136" t="str">
        <f>'female stats (μm)'!A$2</f>
        <v>Milnesium inceptum</v>
      </c>
      <c r="B6" s="75" t="str">
        <f>'female stats (μm)'!B$2</f>
        <v>JP.010</v>
      </c>
      <c r="C6" s="56" t="str">
        <f>females!J1</f>
        <v>JP.010.04</v>
      </c>
      <c r="D6" s="63">
        <f>IF(females!K3&gt;0,females!K3,"")</f>
        <v>1747.5345167652858</v>
      </c>
      <c r="E6" s="64">
        <f>IF(females!K4&gt;0,females!K4,"")</f>
        <v>19.723865877712029</v>
      </c>
      <c r="F6" s="64">
        <f>IF(females!K5&gt;0,females!K5,"")</f>
        <v>16.568047337278106</v>
      </c>
      <c r="G6" s="64">
        <f>IF(females!K8&gt;0,females!K8,"")</f>
        <v>63.905325443786978</v>
      </c>
      <c r="H6" s="64">
        <f>IF(females!K9&gt;0,females!K9,"")</f>
        <v>42.603550295857993</v>
      </c>
      <c r="I6" s="64">
        <f>IF(females!K10&gt;0,females!K10,"")</f>
        <v>39.250493096646935</v>
      </c>
      <c r="J6" s="64">
        <f>IF(females!K11&gt;0,females!K11,"")</f>
        <v>36.883629191321496</v>
      </c>
      <c r="K6" s="64">
        <f>IF(females!K15&gt;0,females!K15,"")</f>
        <v>40.039447731755423</v>
      </c>
      <c r="L6" s="64" t="str">
        <f>IF(females!K16&gt;0,females!K16,"")</f>
        <v/>
      </c>
      <c r="M6" s="64" t="str">
        <f>IF(females!K17&gt;0,females!K17,"")</f>
        <v/>
      </c>
      <c r="N6" s="64">
        <f>IF(females!K19&gt;0,females!K19,"")</f>
        <v>39.644970414201183</v>
      </c>
      <c r="O6" s="64">
        <f>IF(females!K20&gt;0,females!K20,"")</f>
        <v>32.544378698224854</v>
      </c>
      <c r="P6" s="64">
        <f>IF(females!K21&gt;0,females!K21,"")</f>
        <v>13.214990138067062</v>
      </c>
      <c r="Q6" s="64">
        <f>IF(females!K24&gt;0,females!K24,"")</f>
        <v>47.928994082840234</v>
      </c>
      <c r="R6" s="64">
        <f>IF(females!K25&gt;0,females!K25,"")</f>
        <v>30.966469428007887</v>
      </c>
      <c r="S6" s="64" t="str">
        <f>IF(females!K26&gt;0,females!K26,"")</f>
        <v/>
      </c>
      <c r="T6" s="64">
        <f>IF(females!K28&gt;0,females!K28,"")</f>
        <v>44.773175542406307</v>
      </c>
      <c r="U6" s="64" t="str">
        <f>IF(females!K29&gt;0,females!K29,"")</f>
        <v/>
      </c>
      <c r="V6" s="64" t="str">
        <f>IF(females!K30&gt;0,females!K30,"")</f>
        <v/>
      </c>
      <c r="W6" s="64">
        <f>IF(females!K33&gt;0,females!K33,"")</f>
        <v>39.250493096646935</v>
      </c>
      <c r="X6" s="64">
        <f>IF(females!K34&gt;0,females!K34,"")</f>
        <v>35.502958579881657</v>
      </c>
      <c r="Y6" s="64">
        <f>IF(females!K35&gt;0,females!K35,"")</f>
        <v>13.412228796844181</v>
      </c>
      <c r="Z6" s="64">
        <f>IF(females!K37&gt;0,females!K37,"")</f>
        <v>43.392504930966467</v>
      </c>
      <c r="AA6" s="64">
        <f>IF(females!K38&gt;0,females!K38,"")</f>
        <v>33.136094674556212</v>
      </c>
      <c r="AB6" s="64">
        <f>IF(females!K39&gt;0,females!K39,"")</f>
        <v>16.568047337278106</v>
      </c>
      <c r="AC6" s="64">
        <f>IF(females!K42&gt;0,females!K42,"")</f>
        <v>51.282051282051277</v>
      </c>
      <c r="AD6" s="64" t="str">
        <f>IF(females!K43&gt;0,females!K43,"")</f>
        <v/>
      </c>
      <c r="AE6" s="64">
        <f>IF(females!K44&gt;0,females!K44,"")</f>
        <v>19.723865877712029</v>
      </c>
      <c r="AF6" s="64">
        <f>IF(females!K46&gt;0,females!K46,"")</f>
        <v>57.396449704142015</v>
      </c>
      <c r="AG6" s="64">
        <f>IF(females!K47&gt;0,females!K47,"")</f>
        <v>38.658777120315584</v>
      </c>
      <c r="AH6" s="64">
        <f>IF(females!K48&gt;0,females!K48,"")</f>
        <v>16.765285996055226</v>
      </c>
    </row>
    <row r="7" spans="1:34" ht="12.75" customHeight="1" x14ac:dyDescent="0.2">
      <c r="A7" s="136" t="str">
        <f>'female stats (μm)'!A$2</f>
        <v>Milnesium inceptum</v>
      </c>
      <c r="B7" s="75" t="str">
        <f>'female stats (μm)'!B$2</f>
        <v>JP.010</v>
      </c>
      <c r="C7" s="56" t="str">
        <f>females!L1</f>
        <v>JP.010.05</v>
      </c>
      <c r="D7" s="63">
        <f>IF(females!M3&gt;0,females!M3,"")</f>
        <v>1701.0752688172045</v>
      </c>
      <c r="E7" s="64">
        <f>IF(females!M4&gt;0,females!M4,"")</f>
        <v>20.64516129032258</v>
      </c>
      <c r="F7" s="64">
        <f>IF(females!M5&gt;0,females!M5,"")</f>
        <v>15.268817204301074</v>
      </c>
      <c r="G7" s="64">
        <f>IF(females!M8&gt;0,females!M8,"")</f>
        <v>67.741935483870961</v>
      </c>
      <c r="H7" s="64">
        <f>IF(females!M9&gt;0,females!M9,"")</f>
        <v>40.215053763440864</v>
      </c>
      <c r="I7" s="64">
        <f>IF(females!M10&gt;0,females!M10,"")</f>
        <v>40.215053763440864</v>
      </c>
      <c r="J7" s="64">
        <f>IF(females!M11&gt;0,females!M11,"")</f>
        <v>39.784946236559136</v>
      </c>
      <c r="K7" s="64">
        <f>IF(females!M15&gt;0,females!M15,"")</f>
        <v>44.946236559139777</v>
      </c>
      <c r="L7" s="64">
        <f>IF(females!M16&gt;0,females!M16,"")</f>
        <v>32.473118279569889</v>
      </c>
      <c r="M7" s="64" t="str">
        <f>IF(females!M17&gt;0,females!M17,"")</f>
        <v/>
      </c>
      <c r="N7" s="64">
        <f>IF(females!M19&gt;0,females!M19,"")</f>
        <v>46.666666666666664</v>
      </c>
      <c r="O7" s="64">
        <f>IF(females!M20&gt;0,females!M20,"")</f>
        <v>32.903225806451616</v>
      </c>
      <c r="P7" s="64">
        <f>IF(females!M21&gt;0,females!M21,"")</f>
        <v>16.344086021505376</v>
      </c>
      <c r="Q7" s="64">
        <f>IF(females!M24&gt;0,females!M24,"")</f>
        <v>51.397849462365585</v>
      </c>
      <c r="R7" s="64">
        <f>IF(females!M25&gt;0,females!M25,"")</f>
        <v>35.268817204301072</v>
      </c>
      <c r="S7" s="64">
        <f>IF(females!M26&gt;0,females!M26,"")</f>
        <v>16.559139784946236</v>
      </c>
      <c r="T7" s="64">
        <f>IF(females!M28&gt;0,females!M28,"")</f>
        <v>49.462365591397848</v>
      </c>
      <c r="U7" s="64">
        <f>IF(females!M29&gt;0,females!M29,"")</f>
        <v>33.333333333333329</v>
      </c>
      <c r="V7" s="64">
        <f>IF(females!M30&gt;0,females!M30,"")</f>
        <v>21.50537634408602</v>
      </c>
      <c r="W7" s="64">
        <f>IF(females!M33&gt;0,females!M33,"")</f>
        <v>52.688172043010752</v>
      </c>
      <c r="X7" s="64">
        <f>IF(females!M34&gt;0,females!M34,"")</f>
        <v>37.8494623655914</v>
      </c>
      <c r="Y7" s="64" t="str">
        <f>IF(females!M35&gt;0,females!M35,"")</f>
        <v/>
      </c>
      <c r="Z7" s="64">
        <f>IF(females!M37&gt;0,females!M37,"")</f>
        <v>50.537634408602152</v>
      </c>
      <c r="AA7" s="64">
        <f>IF(females!M38&gt;0,females!M38,"")</f>
        <v>35.483870967741936</v>
      </c>
      <c r="AB7" s="64">
        <f>IF(females!M39&gt;0,females!M39,"")</f>
        <v>19.78494623655914</v>
      </c>
      <c r="AC7" s="64">
        <f>IF(females!M42&gt;0,females!M42,"")</f>
        <v>57.634408602150543</v>
      </c>
      <c r="AD7" s="64">
        <f>IF(females!M43&gt;0,females!M43,"")</f>
        <v>41.72043010752688</v>
      </c>
      <c r="AE7" s="64">
        <f>IF(females!M44&gt;0,females!M44,"")</f>
        <v>22.365591397849464</v>
      </c>
      <c r="AF7" s="64">
        <f>IF(females!M46&gt;0,females!M46,"")</f>
        <v>64.086021505376351</v>
      </c>
      <c r="AG7" s="64">
        <f>IF(females!M47&gt;0,females!M47,"")</f>
        <v>42.795698924731177</v>
      </c>
      <c r="AH7" s="64">
        <f>IF(females!M48&gt;0,females!M48,"")</f>
        <v>19.78494623655914</v>
      </c>
    </row>
    <row r="8" spans="1:34" ht="12.75" customHeight="1" x14ac:dyDescent="0.2">
      <c r="A8" s="136" t="str">
        <f>'female stats (μm)'!A$2</f>
        <v>Milnesium inceptum</v>
      </c>
      <c r="B8" s="75" t="str">
        <f>'female stats (μm)'!B$2</f>
        <v>JP.010</v>
      </c>
      <c r="C8" s="56" t="str">
        <f>females!N1</f>
        <v>JP.010.06</v>
      </c>
      <c r="D8" s="63">
        <f>IF(females!O3&gt;0,females!O3,"")</f>
        <v>1739.7260273972602</v>
      </c>
      <c r="E8" s="64">
        <f>IF(females!O4&gt;0,females!O4,"")</f>
        <v>20.547945205479454</v>
      </c>
      <c r="F8" s="64">
        <f>IF(females!O5&gt;0,females!O5,"")</f>
        <v>17.12328767123288</v>
      </c>
      <c r="G8" s="64">
        <f>IF(females!O8&gt;0,females!O8,"")</f>
        <v>66.438356164383578</v>
      </c>
      <c r="H8" s="64">
        <f>IF(females!O9&gt;0,females!O9,"")</f>
        <v>44.977168949771688</v>
      </c>
      <c r="I8" s="64">
        <f>IF(females!O10&gt;0,females!O10,"")</f>
        <v>41.552511415525117</v>
      </c>
      <c r="J8" s="64">
        <f>IF(females!O11&gt;0,females!O11,"")</f>
        <v>42.694063926940643</v>
      </c>
      <c r="K8" s="64">
        <f>IF(females!O15&gt;0,females!O15,"")</f>
        <v>48.401826484018265</v>
      </c>
      <c r="L8" s="64">
        <f>IF(females!O16&gt;0,females!O16,"")</f>
        <v>36.301369863013697</v>
      </c>
      <c r="M8" s="64" t="str">
        <f>IF(females!O17&gt;0,females!O17,"")</f>
        <v/>
      </c>
      <c r="N8" s="64">
        <f>IF(females!O19&gt;0,females!O19,"")</f>
        <v>45.890410958904113</v>
      </c>
      <c r="O8" s="64" t="str">
        <f>IF(females!O20&gt;0,females!O20,"")</f>
        <v/>
      </c>
      <c r="P8" s="64" t="str">
        <f>IF(females!O21&gt;0,females!O21,"")</f>
        <v/>
      </c>
      <c r="Q8" s="64">
        <f>IF(females!O24&gt;0,females!O24,"")</f>
        <v>51.598173515981735</v>
      </c>
      <c r="R8" s="64" t="str">
        <f>IF(females!O25&gt;0,females!O25,"")</f>
        <v/>
      </c>
      <c r="S8" s="64" t="str">
        <f>IF(females!O26&gt;0,females!O26,"")</f>
        <v/>
      </c>
      <c r="T8" s="64">
        <f>IF(females!O28&gt;0,females!O28,"")</f>
        <v>49.31506849315069</v>
      </c>
      <c r="U8" s="64" t="str">
        <f>IF(females!O29&gt;0,females!O29,"")</f>
        <v/>
      </c>
      <c r="V8" s="64" t="str">
        <f>IF(females!O30&gt;0,females!O30,"")</f>
        <v/>
      </c>
      <c r="W8" s="64">
        <f>IF(females!O33&gt;0,females!O33,"")</f>
        <v>50.684931506849317</v>
      </c>
      <c r="X8" s="64">
        <f>IF(females!O34&gt;0,females!O34,"")</f>
        <v>36.529680365296805</v>
      </c>
      <c r="Y8" s="64">
        <f>IF(females!O35&gt;0,females!O35,"")</f>
        <v>13.24200913242009</v>
      </c>
      <c r="Z8" s="64">
        <f>IF(females!O37&gt;0,females!O37,"")</f>
        <v>53.196347031963477</v>
      </c>
      <c r="AA8" s="64">
        <f>IF(females!O38&gt;0,females!O38,"")</f>
        <v>36.529680365296805</v>
      </c>
      <c r="AB8" s="64">
        <f>IF(females!O39&gt;0,females!O39,"")</f>
        <v>15.753424657534248</v>
      </c>
      <c r="AC8" s="64">
        <f>IF(females!O42&gt;0,females!O42,"")</f>
        <v>62.328767123287676</v>
      </c>
      <c r="AD8" s="64" t="str">
        <f>IF(females!O43&gt;0,females!O43,"")</f>
        <v/>
      </c>
      <c r="AE8" s="64">
        <f>IF(females!O44&gt;0,females!O44,"")</f>
        <v>22.831050228310502</v>
      </c>
      <c r="AF8" s="64">
        <f>IF(females!O46&gt;0,females!O46,"")</f>
        <v>63.470319634703202</v>
      </c>
      <c r="AG8" s="64">
        <f>IF(females!O47&gt;0,females!O47,"")</f>
        <v>41.552511415525117</v>
      </c>
      <c r="AH8" s="64">
        <f>IF(females!O48&gt;0,females!O48,"")</f>
        <v>18.94977168949772</v>
      </c>
    </row>
    <row r="9" spans="1:34" ht="12.75" customHeight="1" x14ac:dyDescent="0.2">
      <c r="A9" s="136" t="str">
        <f>'female stats (μm)'!A$2</f>
        <v>Milnesium inceptum</v>
      </c>
      <c r="B9" s="75" t="str">
        <f>'female stats (μm)'!B$2</f>
        <v>JP.010</v>
      </c>
      <c r="C9" s="56" t="str">
        <f>females!P1</f>
        <v>JP.010.07</v>
      </c>
      <c r="D9" s="63">
        <f>IF(females!Q3&gt;0,females!Q3,"")</f>
        <v>1700</v>
      </c>
      <c r="E9" s="64" t="str">
        <f>IF(females!Q4&gt;0,females!Q4,"")</f>
        <v/>
      </c>
      <c r="F9" s="64">
        <f>IF(females!Q5&gt;0,females!Q5,"")</f>
        <v>17.954545454545457</v>
      </c>
      <c r="G9" s="64">
        <f>IF(females!Q8&gt;0,females!Q8,"")</f>
        <v>66.13636363636364</v>
      </c>
      <c r="H9" s="64">
        <f>IF(females!Q9&gt;0,females!Q9,"")</f>
        <v>45.22727272727272</v>
      </c>
      <c r="I9" s="64">
        <f>IF(females!Q10&gt;0,females!Q10,"")</f>
        <v>40</v>
      </c>
      <c r="J9" s="64">
        <f>IF(females!Q11&gt;0,females!Q11,"")</f>
        <v>39.772727272727273</v>
      </c>
      <c r="K9" s="64">
        <f>IF(females!Q15&gt;0,females!Q15,"")</f>
        <v>49.545454545454547</v>
      </c>
      <c r="L9" s="64">
        <f>IF(females!Q16&gt;0,females!Q16,"")</f>
        <v>35.909090909090914</v>
      </c>
      <c r="M9" s="64" t="str">
        <f>IF(females!Q17&gt;0,females!Q17,"")</f>
        <v/>
      </c>
      <c r="N9" s="64">
        <f>IF(females!Q19&gt;0,females!Q19,"")</f>
        <v>50.227272727272734</v>
      </c>
      <c r="O9" s="64">
        <f>IF(females!Q20&gt;0,females!Q20,"")</f>
        <v>34.772727272727273</v>
      </c>
      <c r="P9" s="64" t="str">
        <f>IF(females!Q21&gt;0,females!Q21,"")</f>
        <v/>
      </c>
      <c r="Q9" s="64">
        <f>IF(females!Q24&gt;0,females!Q24,"")</f>
        <v>50.909090909090907</v>
      </c>
      <c r="R9" s="64">
        <f>IF(females!Q25&gt;0,females!Q25,"")</f>
        <v>36.590909090909093</v>
      </c>
      <c r="S9" s="64">
        <f>IF(females!Q26&gt;0,females!Q26,"")</f>
        <v>13.863636363636363</v>
      </c>
      <c r="T9" s="64">
        <f>IF(females!Q28&gt;0,females!Q28,"")</f>
        <v>52.272727272727273</v>
      </c>
      <c r="U9" s="64">
        <f>IF(females!Q29&gt;0,females!Q29,"")</f>
        <v>37.727272727272734</v>
      </c>
      <c r="V9" s="64">
        <f>IF(females!Q30&gt;0,females!Q30,"")</f>
        <v>18.636363636363633</v>
      </c>
      <c r="W9" s="64">
        <f>IF(females!Q33&gt;0,females!Q33,"")</f>
        <v>54.54545454545454</v>
      </c>
      <c r="X9" s="64">
        <f>IF(females!Q34&gt;0,females!Q34,"")</f>
        <v>39.545454545454547</v>
      </c>
      <c r="Y9" s="64">
        <f>IF(females!Q35&gt;0,females!Q35,"")</f>
        <v>14.772727272727273</v>
      </c>
      <c r="Z9" s="64">
        <f>IF(females!Q37&gt;0,females!Q37,"")</f>
        <v>53.409090909090907</v>
      </c>
      <c r="AA9" s="64">
        <f>IF(females!Q38&gt;0,females!Q38,"")</f>
        <v>38.181818181818187</v>
      </c>
      <c r="AB9" s="64">
        <f>IF(females!Q39&gt;0,females!Q39,"")</f>
        <v>21.363636363636367</v>
      </c>
      <c r="AC9" s="64">
        <f>IF(females!Q42&gt;0,females!Q42,"")</f>
        <v>62.272727272727266</v>
      </c>
      <c r="AD9" s="64" t="str">
        <f>IF(females!Q43&gt;0,females!Q43,"")</f>
        <v/>
      </c>
      <c r="AE9" s="64" t="str">
        <f>IF(females!Q44&gt;0,females!Q44,"")</f>
        <v/>
      </c>
      <c r="AF9" s="64">
        <f>IF(females!Q46&gt;0,females!Q46,"")</f>
        <v>65.681818181818173</v>
      </c>
      <c r="AG9" s="64" t="str">
        <f>IF(females!Q47&gt;0,females!Q47,"")</f>
        <v/>
      </c>
      <c r="AH9" s="64" t="str">
        <f>IF(females!Q48&gt;0,females!Q48,"")</f>
        <v/>
      </c>
    </row>
    <row r="10" spans="1:34" ht="12.75" customHeight="1" x14ac:dyDescent="0.2">
      <c r="A10" s="136" t="str">
        <f>'female stats (μm)'!A$2</f>
        <v>Milnesium inceptum</v>
      </c>
      <c r="B10" s="75" t="str">
        <f>'female stats (μm)'!B$2</f>
        <v>JP.010</v>
      </c>
      <c r="C10" s="56" t="str">
        <f>females!R1</f>
        <v>JP.010.08</v>
      </c>
      <c r="D10" s="63">
        <f>IF(females!S3&gt;0,females!S3,"")</f>
        <v>1716.2162162162163</v>
      </c>
      <c r="E10" s="64">
        <f>IF(females!S4&gt;0,females!S4,"")</f>
        <v>19.819819819819823</v>
      </c>
      <c r="F10" s="64">
        <f>IF(females!S5&gt;0,females!S5,"")</f>
        <v>20.27027027027027</v>
      </c>
      <c r="G10" s="64">
        <f>IF(females!S8&gt;0,females!S8,"")</f>
        <v>65.990990990990994</v>
      </c>
      <c r="H10" s="64">
        <f>IF(females!S9&gt;0,females!S9,"")</f>
        <v>43.243243243243242</v>
      </c>
      <c r="I10" s="64">
        <f>IF(females!S10&gt;0,females!S10,"")</f>
        <v>38.513513513513523</v>
      </c>
      <c r="J10" s="64">
        <f>IF(females!S11&gt;0,females!S11,"")</f>
        <v>39.414414414414416</v>
      </c>
      <c r="K10" s="64">
        <f>IF(females!S15&gt;0,females!S15,"")</f>
        <v>47.972972972972975</v>
      </c>
      <c r="L10" s="64" t="str">
        <f>IF(females!S16&gt;0,females!S16,"")</f>
        <v/>
      </c>
      <c r="M10" s="64" t="str">
        <f>IF(females!S17&gt;0,females!S17,"")</f>
        <v/>
      </c>
      <c r="N10" s="64">
        <f>IF(females!S19&gt;0,females!S19,"")</f>
        <v>46.396396396396398</v>
      </c>
      <c r="O10" s="64" t="str">
        <f>IF(females!S20&gt;0,females!S20,"")</f>
        <v/>
      </c>
      <c r="P10" s="64" t="str">
        <f>IF(females!S21&gt;0,females!S21,"")</f>
        <v/>
      </c>
      <c r="Q10" s="64">
        <f>IF(females!S24&gt;0,females!S24,"")</f>
        <v>53.828828828828826</v>
      </c>
      <c r="R10" s="64">
        <f>IF(females!S25&gt;0,females!S25,"")</f>
        <v>36.036036036036037</v>
      </c>
      <c r="S10" s="64" t="str">
        <f>IF(females!S26&gt;0,females!S26,"")</f>
        <v/>
      </c>
      <c r="T10" s="64">
        <f>IF(females!S28&gt;0,females!S28,"")</f>
        <v>54.95495495495495</v>
      </c>
      <c r="U10" s="64">
        <f>IF(females!S29&gt;0,females!S29,"")</f>
        <v>32.657657657657658</v>
      </c>
      <c r="V10" s="64">
        <f>IF(females!S30&gt;0,females!S30,"")</f>
        <v>19.819819819819823</v>
      </c>
      <c r="W10" s="64">
        <f>IF(females!S33&gt;0,females!S33,"")</f>
        <v>52.927927927927932</v>
      </c>
      <c r="X10" s="64" t="str">
        <f>IF(females!S34&gt;0,females!S34,"")</f>
        <v/>
      </c>
      <c r="Y10" s="64" t="str">
        <f>IF(females!S35&gt;0,females!S35,"")</f>
        <v/>
      </c>
      <c r="Z10" s="64">
        <f>IF(females!S37&gt;0,females!S37,"")</f>
        <v>54.504504504504503</v>
      </c>
      <c r="AA10" s="64" t="str">
        <f>IF(females!S38&gt;0,females!S38,"")</f>
        <v/>
      </c>
      <c r="AB10" s="64" t="str">
        <f>IF(females!S39&gt;0,females!S39,"")</f>
        <v/>
      </c>
      <c r="AC10" s="64">
        <f>IF(females!S42&gt;0,females!S42,"")</f>
        <v>58.333333333333336</v>
      </c>
      <c r="AD10" s="64">
        <f>IF(females!S43&gt;0,females!S43,"")</f>
        <v>41.666666666666671</v>
      </c>
      <c r="AE10" s="64" t="str">
        <f>IF(females!S44&gt;0,females!S44,"")</f>
        <v/>
      </c>
      <c r="AF10" s="64">
        <f>IF(females!S46&gt;0,females!S46,"")</f>
        <v>63.2882882882883</v>
      </c>
      <c r="AG10" s="64">
        <f>IF(females!S47&gt;0,females!S47,"")</f>
        <v>42.117117117117111</v>
      </c>
      <c r="AH10" s="64" t="str">
        <f>IF(females!S48&gt;0,females!S48,"")</f>
        <v/>
      </c>
    </row>
    <row r="11" spans="1:34" ht="12.75" customHeight="1" x14ac:dyDescent="0.2">
      <c r="A11" s="136" t="str">
        <f>'female stats (μm)'!A$2</f>
        <v>Milnesium inceptum</v>
      </c>
      <c r="B11" s="75" t="str">
        <f>'female stats (μm)'!B$2</f>
        <v>JP.010</v>
      </c>
      <c r="C11" s="56" t="str">
        <f>females!T1</f>
        <v>JP.010.09</v>
      </c>
      <c r="D11" s="63">
        <f>IF(females!U3&gt;0,females!U3,"")</f>
        <v>1646.0554371002131</v>
      </c>
      <c r="E11" s="64">
        <f>IF(females!U4&gt;0,females!U4,"")</f>
        <v>20.469083155650321</v>
      </c>
      <c r="F11" s="64">
        <f>IF(females!U5&gt;0,females!U5,"")</f>
        <v>18.123667377398721</v>
      </c>
      <c r="G11" s="64">
        <f>IF(females!U8&gt;0,females!U8,"")</f>
        <v>64.179104477611943</v>
      </c>
      <c r="H11" s="64">
        <f>IF(females!U9&gt;0,females!U9,"")</f>
        <v>43.070362473347544</v>
      </c>
      <c r="I11" s="64">
        <f>IF(females!U10&gt;0,females!U10,"")</f>
        <v>39.445628997867807</v>
      </c>
      <c r="J11" s="64">
        <f>IF(females!U11&gt;0,females!U11,"")</f>
        <v>37.739872068230277</v>
      </c>
      <c r="K11" s="64" t="str">
        <f>IF(females!U15&gt;0,females!U15,"")</f>
        <v/>
      </c>
      <c r="L11" s="64" t="str">
        <f>IF(females!U16&gt;0,females!U16,"")</f>
        <v/>
      </c>
      <c r="M11" s="64" t="str">
        <f>IF(females!U17&gt;0,females!U17,"")</f>
        <v/>
      </c>
      <c r="N11" s="64">
        <f>IF(females!U19&gt;0,females!U19,"")</f>
        <v>40.298507462686565</v>
      </c>
      <c r="O11" s="64" t="str">
        <f>IF(females!U20&gt;0,females!U20,"")</f>
        <v/>
      </c>
      <c r="P11" s="64" t="str">
        <f>IF(females!U21&gt;0,females!U21,"")</f>
        <v/>
      </c>
      <c r="Q11" s="64" t="str">
        <f>IF(females!U24&gt;0,females!U24,"")</f>
        <v/>
      </c>
      <c r="R11" s="64" t="str">
        <f>IF(females!U25&gt;0,females!U25,"")</f>
        <v/>
      </c>
      <c r="S11" s="64" t="str">
        <f>IF(females!U26&gt;0,females!U26,"")</f>
        <v/>
      </c>
      <c r="T11" s="64" t="str">
        <f>IF(females!U28&gt;0,females!U28,"")</f>
        <v/>
      </c>
      <c r="U11" s="64" t="str">
        <f>IF(females!U29&gt;0,females!U29,"")</f>
        <v/>
      </c>
      <c r="V11" s="64" t="str">
        <f>IF(females!U30&gt;0,females!U30,"")</f>
        <v/>
      </c>
      <c r="W11" s="64" t="str">
        <f>IF(females!U33&gt;0,females!U33,"")</f>
        <v/>
      </c>
      <c r="X11" s="64" t="str">
        <f>IF(females!U34&gt;0,females!U34,"")</f>
        <v/>
      </c>
      <c r="Y11" s="64" t="str">
        <f>IF(females!U35&gt;0,females!U35,"")</f>
        <v/>
      </c>
      <c r="Z11" s="64">
        <f>IF(females!U37&gt;0,females!U37,"")</f>
        <v>41.791044776119406</v>
      </c>
      <c r="AA11" s="64">
        <f>IF(females!U38&gt;0,females!U38,"")</f>
        <v>30.916844349680172</v>
      </c>
      <c r="AB11" s="64">
        <f>IF(females!U39&gt;0,females!U39,"")</f>
        <v>13.219616204690832</v>
      </c>
      <c r="AC11" s="64" t="str">
        <f>IF(females!U42&gt;0,females!U42,"")</f>
        <v/>
      </c>
      <c r="AD11" s="64" t="str">
        <f>IF(females!U43&gt;0,females!U43,"")</f>
        <v/>
      </c>
      <c r="AE11" s="64" t="str">
        <f>IF(females!U44&gt;0,females!U44,"")</f>
        <v/>
      </c>
      <c r="AF11" s="64" t="str">
        <f>IF(females!U46&gt;0,females!U46,"")</f>
        <v/>
      </c>
      <c r="AG11" s="64" t="str">
        <f>IF(females!U47&gt;0,females!U47,"")</f>
        <v/>
      </c>
      <c r="AH11" s="64" t="str">
        <f>IF(females!U48&gt;0,females!U48,"")</f>
        <v/>
      </c>
    </row>
    <row r="12" spans="1:34" ht="12.75" customHeight="1" x14ac:dyDescent="0.2">
      <c r="A12" s="136" t="str">
        <f>'female stats (μm)'!A$2</f>
        <v>Milnesium inceptum</v>
      </c>
      <c r="B12" s="75" t="str">
        <f>'female stats (μm)'!B$2</f>
        <v>JP.010</v>
      </c>
      <c r="C12" s="56" t="str">
        <f>females!V1</f>
        <v>JP.010.10</v>
      </c>
      <c r="D12" s="63">
        <f>IF(females!W3&gt;0,females!W3,"")</f>
        <v>1444.9760765550241</v>
      </c>
      <c r="E12" s="64" t="str">
        <f>IF(females!W4&gt;0,females!W4,"")</f>
        <v/>
      </c>
      <c r="F12" s="64">
        <f>IF(females!W5&gt;0,females!W5,"")</f>
        <v>20.334928229665074</v>
      </c>
      <c r="G12" s="64">
        <f>IF(females!W8&gt;0,females!W8,"")</f>
        <v>64.593301435406701</v>
      </c>
      <c r="H12" s="64">
        <f>IF(females!W9&gt;0,females!W9,"")</f>
        <v>41.387559808612444</v>
      </c>
      <c r="I12" s="64">
        <f>IF(females!W10&gt;0,females!W10,"")</f>
        <v>38.038277511961724</v>
      </c>
      <c r="J12" s="64">
        <f>IF(females!W11&gt;0,females!W11,"")</f>
        <v>38.755980861244019</v>
      </c>
      <c r="K12" s="64" t="str">
        <f>IF(females!W15&gt;0,females!W15,"")</f>
        <v/>
      </c>
      <c r="L12" s="64" t="str">
        <f>IF(females!W16&gt;0,females!W16,"")</f>
        <v/>
      </c>
      <c r="M12" s="64" t="str">
        <f>IF(females!W17&gt;0,females!W17,"")</f>
        <v/>
      </c>
      <c r="N12" s="64" t="str">
        <f>IF(females!W19&gt;0,females!W19,"")</f>
        <v/>
      </c>
      <c r="O12" s="64" t="str">
        <f>IF(females!W20&gt;0,females!W20,"")</f>
        <v/>
      </c>
      <c r="P12" s="64" t="str">
        <f>IF(females!W21&gt;0,females!W21,"")</f>
        <v/>
      </c>
      <c r="Q12" s="64">
        <f>IF(females!W24&gt;0,females!W24,"")</f>
        <v>40.191387559808618</v>
      </c>
      <c r="R12" s="64">
        <f>IF(females!W25&gt;0,females!W25,"")</f>
        <v>33.253588516746412</v>
      </c>
      <c r="S12" s="64" t="str">
        <f>IF(females!W26&gt;0,females!W26,"")</f>
        <v/>
      </c>
      <c r="T12" s="64">
        <f>IF(females!W28&gt;0,females!W28,"")</f>
        <v>40.430622009569376</v>
      </c>
      <c r="U12" s="64" t="str">
        <f>IF(females!W29&gt;0,females!W29,"")</f>
        <v/>
      </c>
      <c r="V12" s="64" t="str">
        <f>IF(females!W30&gt;0,females!W30,"")</f>
        <v/>
      </c>
      <c r="W12" s="64">
        <f>IF(females!W33&gt;0,females!W33,"")</f>
        <v>43.540669856459331</v>
      </c>
      <c r="X12" s="64">
        <f>IF(females!W34&gt;0,females!W34,"")</f>
        <v>35.167464114832534</v>
      </c>
      <c r="Y12" s="64" t="str">
        <f>IF(females!W35&gt;0,females!W35,"")</f>
        <v/>
      </c>
      <c r="Z12" s="64">
        <f>IF(females!W37&gt;0,females!W37,"")</f>
        <v>40.430622009569376</v>
      </c>
      <c r="AA12" s="64" t="str">
        <f>IF(females!W38&gt;0,females!W38,"")</f>
        <v/>
      </c>
      <c r="AB12" s="64" t="str">
        <f>IF(females!W39&gt;0,females!W39,"")</f>
        <v/>
      </c>
      <c r="AC12" s="64">
        <f>IF(females!W42&gt;0,females!W42,"")</f>
        <v>51.435406698564599</v>
      </c>
      <c r="AD12" s="64">
        <f>IF(females!W43&gt;0,females!W43,"")</f>
        <v>33.732057416267949</v>
      </c>
      <c r="AE12" s="64" t="str">
        <f>IF(females!W44&gt;0,females!W44,"")</f>
        <v/>
      </c>
      <c r="AF12" s="64" t="str">
        <f>IF(females!W46&gt;0,females!W46,"")</f>
        <v/>
      </c>
      <c r="AG12" s="64" t="str">
        <f>IF(females!W47&gt;0,females!W47,"")</f>
        <v/>
      </c>
      <c r="AH12" s="64" t="str">
        <f>IF(females!W48&gt;0,females!W48,"")</f>
        <v/>
      </c>
    </row>
    <row r="13" spans="1:34" ht="12.75" customHeight="1" x14ac:dyDescent="0.2">
      <c r="A13" s="136" t="str">
        <f>'female stats (μm)'!A$2</f>
        <v>Milnesium inceptum</v>
      </c>
      <c r="B13" s="75" t="str">
        <f>'female stats (μm)'!B$2</f>
        <v>JP.010</v>
      </c>
      <c r="C13" s="56" t="str">
        <f>females!X1</f>
        <v>JP.010.11</v>
      </c>
      <c r="D13" s="63">
        <f>IF(females!Y3&gt;0,females!Y3,"")</f>
        <v>1543.1034482758623</v>
      </c>
      <c r="E13" s="64">
        <f>IF(females!Y4&gt;0,females!Y4,"")</f>
        <v>19.540229885057471</v>
      </c>
      <c r="F13" s="64">
        <f>IF(females!Y5&gt;0,females!Y5,"")</f>
        <v>16.954022988505749</v>
      </c>
      <c r="G13" s="64">
        <f>IF(females!Y8&gt;0,females!Y8,"")</f>
        <v>67.241379310344826</v>
      </c>
      <c r="H13" s="64">
        <f>IF(females!Y9&gt;0,females!Y9,"")</f>
        <v>33.620689655172413</v>
      </c>
      <c r="I13" s="64">
        <f>IF(females!Y10&gt;0,females!Y10,"")</f>
        <v>31.896551724137932</v>
      </c>
      <c r="J13" s="64">
        <f>IF(females!Y11&gt;0,females!Y11,"")</f>
        <v>33.908045977011497</v>
      </c>
      <c r="K13" s="64">
        <f>IF(females!Y15&gt;0,females!Y15,"")</f>
        <v>46.264367816091962</v>
      </c>
      <c r="L13" s="64">
        <f>IF(females!Y16&gt;0,females!Y16,"")</f>
        <v>34.770114942528735</v>
      </c>
      <c r="M13" s="64" t="str">
        <f>IF(females!Y17&gt;0,females!Y17,"")</f>
        <v/>
      </c>
      <c r="N13" s="64">
        <f>IF(females!Y19&gt;0,females!Y19,"")</f>
        <v>43.965517241379317</v>
      </c>
      <c r="O13" s="64">
        <f>IF(females!Y20&gt;0,females!Y20,"")</f>
        <v>33.045977011494251</v>
      </c>
      <c r="P13" s="64" t="str">
        <f>IF(females!Y21&gt;0,females!Y21,"")</f>
        <v/>
      </c>
      <c r="Q13" s="64">
        <f>IF(females!Y24&gt;0,females!Y24,"")</f>
        <v>48.275862068965523</v>
      </c>
      <c r="R13" s="64">
        <f>IF(females!Y25&gt;0,females!Y25,"")</f>
        <v>35.919540229885058</v>
      </c>
      <c r="S13" s="64" t="str">
        <f>IF(females!Y26&gt;0,females!Y26,"")</f>
        <v/>
      </c>
      <c r="T13" s="64">
        <f>IF(females!Y28&gt;0,females!Y28,"")</f>
        <v>50</v>
      </c>
      <c r="U13" s="64">
        <f>IF(females!Y29&gt;0,females!Y29,"")</f>
        <v>35.344827586206904</v>
      </c>
      <c r="V13" s="64" t="str">
        <f>IF(females!Y30&gt;0,females!Y30,"")</f>
        <v/>
      </c>
      <c r="W13" s="64">
        <f>IF(females!Y33&gt;0,females!Y33,"")</f>
        <v>49.71264367816093</v>
      </c>
      <c r="X13" s="64">
        <f>IF(females!Y34&gt;0,females!Y34,"")</f>
        <v>34.482758620689658</v>
      </c>
      <c r="Y13" s="64">
        <f>IF(females!Y35&gt;0,females!Y35,"")</f>
        <v>12.931034482758621</v>
      </c>
      <c r="Z13" s="64">
        <f>IF(females!Y37&gt;0,females!Y37,"")</f>
        <v>50</v>
      </c>
      <c r="AA13" s="64">
        <f>IF(females!Y38&gt;0,females!Y38,"")</f>
        <v>33.908045977011497</v>
      </c>
      <c r="AB13" s="64">
        <f>IF(females!Y39&gt;0,females!Y39,"")</f>
        <v>18.390804597701152</v>
      </c>
      <c r="AC13" s="64">
        <f>IF(females!Y42&gt;0,females!Y42,"")</f>
        <v>58.333333333333336</v>
      </c>
      <c r="AD13" s="64">
        <f>IF(females!Y43&gt;0,females!Y43,"")</f>
        <v>40.804597701149426</v>
      </c>
      <c r="AE13" s="64" t="str">
        <f>IF(females!Y44&gt;0,females!Y44,"")</f>
        <v/>
      </c>
      <c r="AF13" s="64">
        <f>IF(females!Y46&gt;0,females!Y46,"")</f>
        <v>64.080459770114956</v>
      </c>
      <c r="AG13" s="64">
        <f>IF(females!Y47&gt;0,females!Y47,"")</f>
        <v>43.103448275862071</v>
      </c>
      <c r="AH13" s="64">
        <f>IF(females!Y48&gt;0,females!Y48,"")</f>
        <v>12.35632183908046</v>
      </c>
    </row>
    <row r="14" spans="1:34" ht="12.75" customHeight="1" x14ac:dyDescent="0.2">
      <c r="A14" s="136" t="str">
        <f>'female stats (μm)'!A$2</f>
        <v>Milnesium inceptum</v>
      </c>
      <c r="B14" s="75" t="str">
        <f>'female stats (μm)'!B$2</f>
        <v>JP.010</v>
      </c>
      <c r="C14" s="56" t="str">
        <f>females!Z1</f>
        <v>JP.010.12</v>
      </c>
      <c r="D14" s="63">
        <f>IF(females!AA3&gt;0,females!AA3,"")</f>
        <v>1532.967032967033</v>
      </c>
      <c r="E14" s="64">
        <f>IF(females!AA4&gt;0,females!AA4,"")</f>
        <v>17.582417582417584</v>
      </c>
      <c r="F14" s="64">
        <f>IF(females!AA5&gt;0,females!AA5,"")</f>
        <v>13.736263736263737</v>
      </c>
      <c r="G14" s="64">
        <f>IF(females!AA8&gt;0,females!AA8,"")</f>
        <v>65.109890109890117</v>
      </c>
      <c r="H14" s="64">
        <f>IF(females!AA9&gt;0,females!AA9,"")</f>
        <v>37.91208791208792</v>
      </c>
      <c r="I14" s="64">
        <f>IF(females!AA10&gt;0,females!AA10,"")</f>
        <v>37.362637362637365</v>
      </c>
      <c r="J14" s="64">
        <f>IF(females!AA11&gt;0,females!AA11,"")</f>
        <v>37.362637362637365</v>
      </c>
      <c r="K14" s="64">
        <f>IF(females!AA15&gt;0,females!AA15,"")</f>
        <v>44.505494505494504</v>
      </c>
      <c r="L14" s="64">
        <f>IF(females!AA16&gt;0,females!AA16,"")</f>
        <v>32.142857142857139</v>
      </c>
      <c r="M14" s="64" t="str">
        <f>IF(females!AA17&gt;0,females!AA17,"")</f>
        <v/>
      </c>
      <c r="N14" s="64">
        <f>IF(females!AA19&gt;0,females!AA19,"")</f>
        <v>42.307692307692314</v>
      </c>
      <c r="O14" s="64">
        <f>IF(females!AA20&gt;0,females!AA20,"")</f>
        <v>30.494505494505496</v>
      </c>
      <c r="P14" s="64" t="str">
        <f>IF(females!AA21&gt;0,females!AA21,"")</f>
        <v/>
      </c>
      <c r="Q14" s="64">
        <f>IF(females!AA24&gt;0,females!AA24,"")</f>
        <v>46.978021978021985</v>
      </c>
      <c r="R14" s="64">
        <f>IF(females!AA25&gt;0,females!AA25,"")</f>
        <v>33.791208791208796</v>
      </c>
      <c r="S14" s="64">
        <f>IF(females!AA26&gt;0,females!AA26,"")</f>
        <v>10.989010989010989</v>
      </c>
      <c r="T14" s="64">
        <f>IF(females!AA28&gt;0,females!AA28,"")</f>
        <v>48.626373626373628</v>
      </c>
      <c r="U14" s="64">
        <f>IF(females!AA29&gt;0,females!AA29,"")</f>
        <v>30.76923076923077</v>
      </c>
      <c r="V14" s="64">
        <f>IF(females!AA30&gt;0,females!AA30,"")</f>
        <v>18.406593406593409</v>
      </c>
      <c r="W14" s="64">
        <f>IF(females!AA33&gt;0,females!AA33,"")</f>
        <v>49.72527472527473</v>
      </c>
      <c r="X14" s="64">
        <f>IF(females!AA34&gt;0,females!AA34,"")</f>
        <v>34.340659340659343</v>
      </c>
      <c r="Y14" s="64">
        <f>IF(females!AA35&gt;0,females!AA35,"")</f>
        <v>12.362637362637363</v>
      </c>
      <c r="Z14" s="64">
        <f>IF(females!AA37&gt;0,females!AA37,"")</f>
        <v>48.07692307692308</v>
      </c>
      <c r="AA14" s="64">
        <f>IF(females!AA38&gt;0,females!AA38,"")</f>
        <v>34.065934065934066</v>
      </c>
      <c r="AB14" s="64">
        <f>IF(females!AA39&gt;0,females!AA39,"")</f>
        <v>18.681318681318682</v>
      </c>
      <c r="AC14" s="64">
        <f>IF(females!AA42&gt;0,females!AA42,"")</f>
        <v>56.868131868131869</v>
      </c>
      <c r="AD14" s="64">
        <f>IF(females!AA43&gt;0,females!AA43,"")</f>
        <v>40.109890109890109</v>
      </c>
      <c r="AE14" s="64">
        <f>IF(females!AA44&gt;0,females!AA44,"")</f>
        <v>17.307692307692307</v>
      </c>
      <c r="AF14" s="64">
        <f>IF(females!AA46&gt;0,females!AA46,"")</f>
        <v>62.362637362637365</v>
      </c>
      <c r="AG14" s="64">
        <f>IF(females!AA47&gt;0,females!AA47,"")</f>
        <v>40.109890109890109</v>
      </c>
      <c r="AH14" s="64" t="str">
        <f>IF(females!AA48&gt;0,females!AA48,"")</f>
        <v/>
      </c>
    </row>
    <row r="15" spans="1:34" ht="12.75" customHeight="1" x14ac:dyDescent="0.2">
      <c r="A15" s="136" t="str">
        <f>'female stats (μm)'!A$2</f>
        <v>Milnesium inceptum</v>
      </c>
      <c r="B15" s="75" t="str">
        <f>'female stats (μm)'!B$2</f>
        <v>JP.010</v>
      </c>
      <c r="C15" s="56" t="str">
        <f>females!AB1</f>
        <v>JP.010.13</v>
      </c>
      <c r="D15" s="63">
        <f>IF(females!AC3&gt;0,females!AC3,"")</f>
        <v>1504.1782729805013</v>
      </c>
      <c r="E15" s="64">
        <f>IF(females!AC4&gt;0,females!AC4,"")</f>
        <v>20.334261838440113</v>
      </c>
      <c r="F15" s="64">
        <f>IF(females!AC5&gt;0,females!AC5,"")</f>
        <v>13.92757660167131</v>
      </c>
      <c r="G15" s="64">
        <f>IF(females!AC8&gt;0,females!AC8,"")</f>
        <v>66.852367688022284</v>
      </c>
      <c r="H15" s="64">
        <f>IF(females!AC9&gt;0,females!AC9,"")</f>
        <v>36.211699164345404</v>
      </c>
      <c r="I15" s="64">
        <f>IF(females!AC10&gt;0,females!AC10,"")</f>
        <v>28.133704735376046</v>
      </c>
      <c r="J15" s="64">
        <f>IF(females!AC11&gt;0,females!AC11,"")</f>
        <v>29.805013927576603</v>
      </c>
      <c r="K15" s="64" t="str">
        <f>IF(females!AC15&gt;0,females!AC15,"")</f>
        <v/>
      </c>
      <c r="L15" s="64">
        <f>IF(females!AC16&gt;0,females!AC16,"")</f>
        <v>34.540389972144844</v>
      </c>
      <c r="M15" s="64" t="str">
        <f>IF(females!AC17&gt;0,females!AC17,"")</f>
        <v/>
      </c>
      <c r="N15" s="64">
        <f>IF(females!AC19&gt;0,females!AC19,"")</f>
        <v>45.403899721448468</v>
      </c>
      <c r="O15" s="64">
        <f>IF(females!AC20&gt;0,females!AC20,"")</f>
        <v>32.590529247910865</v>
      </c>
      <c r="P15" s="64" t="str">
        <f>IF(females!AC21&gt;0,females!AC21,"")</f>
        <v/>
      </c>
      <c r="Q15" s="64">
        <f>IF(females!AC24&gt;0,females!AC24,"")</f>
        <v>46.518105849582177</v>
      </c>
      <c r="R15" s="64">
        <f>IF(females!AC25&gt;0,females!AC25,"")</f>
        <v>34.818941504178277</v>
      </c>
      <c r="S15" s="64" t="str">
        <f>IF(females!AC26&gt;0,females!AC26,"")</f>
        <v/>
      </c>
      <c r="T15" s="64">
        <f>IF(females!AC28&gt;0,females!AC28,"")</f>
        <v>49.025069637883014</v>
      </c>
      <c r="U15" s="64" t="str">
        <f>IF(females!AC29&gt;0,females!AC29,"")</f>
        <v/>
      </c>
      <c r="V15" s="64" t="str">
        <f>IF(females!AC30&gt;0,females!AC30,"")</f>
        <v/>
      </c>
      <c r="W15" s="64">
        <f>IF(females!AC33&gt;0,females!AC33,"")</f>
        <v>50.139275766016709</v>
      </c>
      <c r="X15" s="64">
        <f>IF(females!AC34&gt;0,females!AC34,"")</f>
        <v>34.261838440111426</v>
      </c>
      <c r="Y15" s="64" t="str">
        <f>IF(females!AC35&gt;0,females!AC35,"")</f>
        <v/>
      </c>
      <c r="Z15" s="64">
        <f>IF(females!AC37&gt;0,females!AC37,"")</f>
        <v>47.910863509749305</v>
      </c>
      <c r="AA15" s="64">
        <f>IF(females!AC38&gt;0,females!AC38,"")</f>
        <v>33.704735376044567</v>
      </c>
      <c r="AB15" s="64">
        <f>IF(females!AC39&gt;0,females!AC39,"")</f>
        <v>17.548746518105851</v>
      </c>
      <c r="AC15" s="64">
        <f>IF(females!AC42&gt;0,females!AC42,"")</f>
        <v>58.217270194986071</v>
      </c>
      <c r="AD15" s="64">
        <f>IF(females!AC43&gt;0,females!AC43,"")</f>
        <v>40.668523676880227</v>
      </c>
      <c r="AE15" s="64">
        <f>IF(females!AC44&gt;0,females!AC44,"")</f>
        <v>16.991643454038996</v>
      </c>
      <c r="AF15" s="64">
        <f>IF(females!AC46&gt;0,females!AC46,"")</f>
        <v>61.83844011142061</v>
      </c>
      <c r="AG15" s="64">
        <f>IF(females!AC47&gt;0,females!AC47,"")</f>
        <v>42.33983286908078</v>
      </c>
      <c r="AH15" s="64" t="str">
        <f>IF(females!AC48&gt;0,females!AC48,"")</f>
        <v/>
      </c>
    </row>
    <row r="16" spans="1:34" ht="12.75" customHeight="1" x14ac:dyDescent="0.2">
      <c r="A16" s="136" t="str">
        <f>'female stats (μm)'!A$2</f>
        <v>Milnesium inceptum</v>
      </c>
      <c r="B16" s="75" t="str">
        <f>'female stats (μm)'!B$2</f>
        <v>JP.010</v>
      </c>
      <c r="C16" s="56" t="str">
        <f>females!AD1</f>
        <v>JP.010.14</v>
      </c>
      <c r="D16" s="63">
        <f>IF(females!AE3&gt;0,females!AE3,"")</f>
        <v>1412.9979035639412</v>
      </c>
      <c r="E16" s="64">
        <f>IF(females!AE4&gt;0,females!AE4,"")</f>
        <v>17.610062893081761</v>
      </c>
      <c r="F16" s="64">
        <f>IF(females!AE5&gt;0,females!AE5,"")</f>
        <v>19.287211740041926</v>
      </c>
      <c r="G16" s="64">
        <f>IF(females!AE8&gt;0,females!AE8,"")</f>
        <v>63.522012578616348</v>
      </c>
      <c r="H16" s="64">
        <f>IF(females!AE9&gt;0,females!AE9,"")</f>
        <v>38.364779874213831</v>
      </c>
      <c r="I16" s="64">
        <f>IF(females!AE10&gt;0,females!AE10,"")</f>
        <v>31.656184486373164</v>
      </c>
      <c r="J16" s="64">
        <f>IF(females!AE11&gt;0,females!AE11,"")</f>
        <v>32.704402515723267</v>
      </c>
      <c r="K16" s="64">
        <f>IF(females!AE15&gt;0,females!AE15,"")</f>
        <v>34.171907756813418</v>
      </c>
      <c r="L16" s="64">
        <f>IF(females!AE16&gt;0,females!AE16,"")</f>
        <v>27.044025157232703</v>
      </c>
      <c r="M16" s="64">
        <f>IF(females!AE17&gt;0,females!AE17,"")</f>
        <v>9.8532494758909852</v>
      </c>
      <c r="N16" s="64">
        <f>IF(females!AE19&gt;0,females!AE19,"")</f>
        <v>32.494758909853246</v>
      </c>
      <c r="O16" s="64">
        <f>IF(females!AE20&gt;0,females!AE20,"")</f>
        <v>27.044025157232703</v>
      </c>
      <c r="P16" s="64">
        <f>IF(females!AE21&gt;0,females!AE21,"")</f>
        <v>12.368972746331238</v>
      </c>
      <c r="Q16" s="64">
        <f>IF(females!AE24&gt;0,females!AE24,"")</f>
        <v>40.670859538784057</v>
      </c>
      <c r="R16" s="64">
        <f>IF(females!AE25&gt;0,females!AE25,"")</f>
        <v>30.607966457023057</v>
      </c>
      <c r="S16" s="64">
        <f>IF(females!AE26&gt;0,females!AE26,"")</f>
        <v>10.272536687631026</v>
      </c>
      <c r="T16" s="64">
        <f>IF(females!AE28&gt;0,females!AE28,"")</f>
        <v>38.9937106918239</v>
      </c>
      <c r="U16" s="64">
        <f>IF(females!AE29&gt;0,females!AE29,"")</f>
        <v>30.607966457023057</v>
      </c>
      <c r="V16" s="64">
        <f>IF(females!AE30&gt;0,females!AE30,"")</f>
        <v>14.255765199161424</v>
      </c>
      <c r="W16" s="64">
        <f>IF(females!AE33&gt;0,females!AE33,"")</f>
        <v>41.090146750524106</v>
      </c>
      <c r="X16" s="64">
        <f>IF(females!AE34&gt;0,females!AE34,"")</f>
        <v>30.188679245283019</v>
      </c>
      <c r="Y16" s="64">
        <f>IF(females!AE35&gt;0,females!AE35,"")</f>
        <v>10.272536687631026</v>
      </c>
      <c r="Z16" s="64">
        <f>IF(females!AE37&gt;0,females!AE37,"")</f>
        <v>38.364779874213831</v>
      </c>
      <c r="AA16" s="64">
        <f>IF(females!AE38&gt;0,females!AE38,"")</f>
        <v>31.446540880503143</v>
      </c>
      <c r="AB16" s="64">
        <f>IF(females!AE39&gt;0,females!AE39,"")</f>
        <v>13.417190775681343</v>
      </c>
      <c r="AC16" s="64">
        <f>IF(females!AE42&gt;0,females!AE42,"")</f>
        <v>44.234800838574422</v>
      </c>
      <c r="AD16" s="64">
        <f>IF(females!AE43&gt;0,females!AE43,"")</f>
        <v>31.656184486373164</v>
      </c>
      <c r="AE16" s="64">
        <f>IF(females!AE44&gt;0,females!AE44,"")</f>
        <v>13.626834381551362</v>
      </c>
      <c r="AF16" s="64">
        <f>IF(females!AE46&gt;0,females!AE46,"")</f>
        <v>45.911949685534587</v>
      </c>
      <c r="AG16" s="64" t="str">
        <f>IF(females!AE47&gt;0,females!AE47,"")</f>
        <v/>
      </c>
      <c r="AH16" s="64" t="str">
        <f>IF(females!AE48&gt;0,females!AE48,"")</f>
        <v/>
      </c>
    </row>
    <row r="17" spans="1:34" ht="12.75" customHeight="1" x14ac:dyDescent="0.2">
      <c r="A17" s="136" t="str">
        <f>'female stats (μm)'!A$2</f>
        <v>Milnesium inceptum</v>
      </c>
      <c r="B17" s="75" t="str">
        <f>'female stats (μm)'!B$2</f>
        <v>JP.010</v>
      </c>
      <c r="C17" s="56" t="str">
        <f>females!AF1</f>
        <v>JP.010.15</v>
      </c>
      <c r="D17" s="63">
        <f>IF(females!AG3&gt;0,females!AG3,"")</f>
        <v>1492.4242424242425</v>
      </c>
      <c r="E17" s="64">
        <f>IF(females!AG4&gt;0,females!AG4,"")</f>
        <v>16.666666666666668</v>
      </c>
      <c r="F17" s="64">
        <f>IF(females!AG5&gt;0,females!AG5,"")</f>
        <v>17.803030303030305</v>
      </c>
      <c r="G17" s="64">
        <f>IF(females!AG8&gt;0,females!AG8,"")</f>
        <v>71.590909090909093</v>
      </c>
      <c r="H17" s="64">
        <f>IF(females!AG9&gt;0,females!AG9,"")</f>
        <v>32.954545454545453</v>
      </c>
      <c r="I17" s="64">
        <f>IF(females!AG10&gt;0,females!AG10,"")</f>
        <v>28.030303030303035</v>
      </c>
      <c r="J17" s="64">
        <f>IF(females!AG11&gt;0,females!AG11,"")</f>
        <v>29.545454545454547</v>
      </c>
      <c r="K17" s="64">
        <f>IF(females!AG15&gt;0,females!AG15,"")</f>
        <v>44.696969696969703</v>
      </c>
      <c r="L17" s="64">
        <f>IF(females!AG16&gt;0,females!AG16,"")</f>
        <v>36.363636363636367</v>
      </c>
      <c r="M17" s="64" t="str">
        <f>IF(females!AG17&gt;0,females!AG17,"")</f>
        <v/>
      </c>
      <c r="N17" s="64">
        <f>IF(females!AG19&gt;0,females!AG19,"")</f>
        <v>44.696969696969703</v>
      </c>
      <c r="O17" s="64">
        <f>IF(females!AG20&gt;0,females!AG20,"")</f>
        <v>31.818181818181824</v>
      </c>
      <c r="P17" s="64" t="str">
        <f>IF(females!AG21&gt;0,females!AG21,"")</f>
        <v/>
      </c>
      <c r="Q17" s="64">
        <f>IF(females!AG24&gt;0,females!AG24,"")</f>
        <v>50.757575757575758</v>
      </c>
      <c r="R17" s="64">
        <f>IF(females!AG25&gt;0,females!AG25,"")</f>
        <v>35.984848484848484</v>
      </c>
      <c r="S17" s="64" t="str">
        <f>IF(females!AG26&gt;0,females!AG26,"")</f>
        <v/>
      </c>
      <c r="T17" s="64">
        <f>IF(females!AG28&gt;0,females!AG28,"")</f>
        <v>45.45454545454546</v>
      </c>
      <c r="U17" s="64">
        <f>IF(females!AG29&gt;0,females!AG29,"")</f>
        <v>35.984848484848484</v>
      </c>
      <c r="V17" s="64" t="str">
        <f>IF(females!AG30&gt;0,females!AG30,"")</f>
        <v/>
      </c>
      <c r="W17" s="64">
        <f>IF(females!AG33&gt;0,females!AG33,"")</f>
        <v>47.727272727272727</v>
      </c>
      <c r="X17" s="64">
        <f>IF(females!AG34&gt;0,females!AG34,"")</f>
        <v>42.424242424242422</v>
      </c>
      <c r="Y17" s="64" t="str">
        <f>IF(females!AG35&gt;0,females!AG35,"")</f>
        <v/>
      </c>
      <c r="Z17" s="64">
        <f>IF(females!AG37&gt;0,females!AG37,"")</f>
        <v>46.212121212121211</v>
      </c>
      <c r="AA17" s="64">
        <f>IF(females!AG38&gt;0,females!AG38,"")</f>
        <v>37.121212121212125</v>
      </c>
      <c r="AB17" s="64" t="str">
        <f>IF(females!AG39&gt;0,females!AG39,"")</f>
        <v/>
      </c>
      <c r="AC17" s="64">
        <f>IF(females!AG42&gt;0,females!AG42,"")</f>
        <v>56.81818181818182</v>
      </c>
      <c r="AD17" s="64" t="str">
        <f>IF(females!AG43&gt;0,females!AG43,"")</f>
        <v/>
      </c>
      <c r="AE17" s="64" t="str">
        <f>IF(females!AG44&gt;0,females!AG44,"")</f>
        <v/>
      </c>
      <c r="AF17" s="64">
        <f>IF(females!AG46&gt;0,females!AG46,"")</f>
        <v>60.606060606060609</v>
      </c>
      <c r="AG17" s="64" t="str">
        <f>IF(females!AG47&gt;0,females!AG47,"")</f>
        <v/>
      </c>
      <c r="AH17" s="64" t="str">
        <f>IF(females!AG48&gt;0,females!AG48,"")</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50" bestFit="1" customWidth="1"/>
    <col min="2" max="2" width="16.85546875" style="76" customWidth="1"/>
    <col min="3" max="3" width="9.140625" style="49"/>
    <col min="4" max="4" width="9.140625" style="48" customWidth="1"/>
    <col min="5" max="44" width="9.140625" style="48"/>
    <col min="45" max="45" width="9.140625" style="48" customWidth="1"/>
    <col min="46" max="16384" width="9.140625" style="48"/>
  </cols>
  <sheetData>
    <row r="1" spans="1:45" ht="76.5" x14ac:dyDescent="0.2">
      <c r="A1" s="54" t="s">
        <v>50</v>
      </c>
      <c r="B1" s="77" t="s">
        <v>51</v>
      </c>
      <c r="C1" s="55" t="s">
        <v>41</v>
      </c>
      <c r="D1" s="72" t="s">
        <v>11</v>
      </c>
      <c r="E1" s="72" t="s">
        <v>12</v>
      </c>
      <c r="F1" s="72" t="s">
        <v>13</v>
      </c>
      <c r="G1" s="73" t="s">
        <v>34</v>
      </c>
      <c r="H1" s="73" t="s">
        <v>35</v>
      </c>
      <c r="I1" s="73" t="s">
        <v>84</v>
      </c>
      <c r="J1" s="73" t="s">
        <v>37</v>
      </c>
      <c r="K1" s="73" t="s">
        <v>38</v>
      </c>
      <c r="L1" s="73" t="s">
        <v>39</v>
      </c>
      <c r="M1" s="73" t="s">
        <v>40</v>
      </c>
      <c r="N1" s="73" t="s">
        <v>52</v>
      </c>
      <c r="O1" s="73" t="s">
        <v>53</v>
      </c>
      <c r="P1" s="73" t="s">
        <v>54</v>
      </c>
      <c r="Q1" s="73" t="s">
        <v>85</v>
      </c>
      <c r="R1" s="73" t="s">
        <v>55</v>
      </c>
      <c r="S1" s="73" t="s">
        <v>56</v>
      </c>
      <c r="T1" s="73" t="s">
        <v>57</v>
      </c>
      <c r="U1" s="73" t="s">
        <v>88</v>
      </c>
      <c r="V1" s="73" t="s">
        <v>58</v>
      </c>
      <c r="W1" s="73" t="s">
        <v>59</v>
      </c>
      <c r="X1" s="73" t="s">
        <v>60</v>
      </c>
      <c r="Y1" s="73" t="s">
        <v>87</v>
      </c>
      <c r="Z1" s="73" t="s">
        <v>61</v>
      </c>
      <c r="AA1" s="73" t="s">
        <v>62</v>
      </c>
      <c r="AB1" s="73" t="s">
        <v>63</v>
      </c>
      <c r="AC1" s="73" t="s">
        <v>89</v>
      </c>
      <c r="AD1" s="73" t="s">
        <v>64</v>
      </c>
      <c r="AE1" s="73" t="s">
        <v>65</v>
      </c>
      <c r="AF1" s="73" t="s">
        <v>66</v>
      </c>
      <c r="AG1" s="73" t="s">
        <v>86</v>
      </c>
      <c r="AH1" s="73" t="s">
        <v>67</v>
      </c>
      <c r="AI1" s="73" t="s">
        <v>68</v>
      </c>
      <c r="AJ1" s="73" t="s">
        <v>69</v>
      </c>
      <c r="AK1" s="73" t="s">
        <v>90</v>
      </c>
      <c r="AL1" s="73" t="s">
        <v>70</v>
      </c>
      <c r="AM1" s="73" t="s">
        <v>71</v>
      </c>
      <c r="AN1" s="73" t="s">
        <v>72</v>
      </c>
      <c r="AO1" s="73" t="s">
        <v>91</v>
      </c>
      <c r="AP1" s="73" t="s">
        <v>73</v>
      </c>
      <c r="AQ1" s="73" t="s">
        <v>74</v>
      </c>
      <c r="AR1" s="73" t="s">
        <v>75</v>
      </c>
      <c r="AS1" s="73" t="s">
        <v>92</v>
      </c>
    </row>
    <row r="2" spans="1:45" ht="12.75" customHeight="1" x14ac:dyDescent="0.2">
      <c r="A2" s="54" t="str">
        <f>'female stats (μm)'!A$2</f>
        <v>Milnesium inceptum</v>
      </c>
      <c r="B2" s="75" t="str">
        <f>'female stats (μm)'!B$2</f>
        <v>JP.010</v>
      </c>
      <c r="C2" s="56" t="str">
        <f>males!B1</f>
        <v>1 (HOL)</v>
      </c>
      <c r="D2" s="57" t="str">
        <f>IF(males!B3&gt;0,males!B3,"")</f>
        <v/>
      </c>
      <c r="E2" s="57" t="str">
        <f>IF(males!B4&gt;0,males!B4,"")</f>
        <v/>
      </c>
      <c r="F2" s="58" t="str">
        <f>IF(males!B5&gt;0,males!B5,"")</f>
        <v/>
      </c>
      <c r="G2" s="58" t="str">
        <f>IF(males!B7&gt;0,males!B7,"")</f>
        <v/>
      </c>
      <c r="H2" s="58" t="str">
        <f>IF(males!B8&gt;0,males!B8,"")</f>
        <v/>
      </c>
      <c r="I2" s="58" t="str">
        <f>IF(males!B9&gt;0,males!B9,"")</f>
        <v/>
      </c>
      <c r="J2" s="58" t="str">
        <f>IF(males!B10&gt;0,males!B10,"")</f>
        <v/>
      </c>
      <c r="K2" s="58" t="str">
        <f>IF(males!B11&gt;0,males!B11,"")</f>
        <v/>
      </c>
      <c r="L2" s="60" t="str">
        <f>IF(males!B12&gt;0,males!B12,"")</f>
        <v/>
      </c>
      <c r="M2" s="60" t="str">
        <f>IF(males!B13&gt;0,males!B13,"")</f>
        <v/>
      </c>
      <c r="N2" s="58" t="str">
        <f>IF(males!B15&gt;0,males!B15,"")</f>
        <v/>
      </c>
      <c r="O2" s="58" t="str">
        <f>IF(males!B16&gt;0,males!B16,"")</f>
        <v/>
      </c>
      <c r="P2" s="58" t="str">
        <f>IF(males!B17&gt;0,males!B17,"")</f>
        <v/>
      </c>
      <c r="Q2" s="58" t="str">
        <f>IF(males!B18&gt;0,males!B18,"")</f>
        <v/>
      </c>
      <c r="R2" s="58" t="str">
        <f>IF(males!B19&gt;0,males!B19,"")</f>
        <v/>
      </c>
      <c r="S2" s="58" t="str">
        <f>IF(males!B20&gt;0,males!B20,"")</f>
        <v/>
      </c>
      <c r="T2" s="58" t="str">
        <f>IF(males!B21&gt;0,males!B21,"")</f>
        <v/>
      </c>
      <c r="U2" s="58" t="str">
        <f>IF(males!B22&gt;0,males!B22,"")</f>
        <v/>
      </c>
      <c r="V2" s="58" t="str">
        <f>IF(males!B24&gt;0,males!B24,"")</f>
        <v/>
      </c>
      <c r="W2" s="58" t="str">
        <f>IF(males!B25&gt;0,males!B25,"")</f>
        <v/>
      </c>
      <c r="X2" s="58" t="str">
        <f>IF(males!B26&gt;0,males!B26,"")</f>
        <v/>
      </c>
      <c r="Y2" s="58" t="str">
        <f>IF(males!B27&gt;0,males!B27,"")</f>
        <v/>
      </c>
      <c r="Z2" s="58" t="str">
        <f>IF(males!B28&gt;0,males!B28,"")</f>
        <v/>
      </c>
      <c r="AA2" s="58" t="str">
        <f>IF(males!B29&gt;0,males!B29,"")</f>
        <v/>
      </c>
      <c r="AB2" s="58" t="str">
        <f>IF(males!B30&gt;0,males!B30,"")</f>
        <v/>
      </c>
      <c r="AC2" s="58" t="str">
        <f>IF(males!B31&gt;0,males!B31,"")</f>
        <v/>
      </c>
      <c r="AD2" s="58" t="str">
        <f>IF(males!B33&gt;0,males!B33,"")</f>
        <v/>
      </c>
      <c r="AE2" s="58" t="str">
        <f>IF(males!B34&gt;0,males!B34,"")</f>
        <v/>
      </c>
      <c r="AF2" s="58" t="str">
        <f>IF(males!B35&gt;0,males!B35,"")</f>
        <v/>
      </c>
      <c r="AG2" s="58" t="str">
        <f>IF(males!B36&gt;0,males!B36,"")</f>
        <v/>
      </c>
      <c r="AH2" s="58" t="str">
        <f>IF(males!B37&gt;0,males!B37,"")</f>
        <v/>
      </c>
      <c r="AI2" s="58" t="str">
        <f>IF(males!B38&gt;0,males!B38,"")</f>
        <v/>
      </c>
      <c r="AJ2" s="58" t="str">
        <f>IF(males!B39&gt;0,males!B39,"")</f>
        <v/>
      </c>
      <c r="AK2" s="58" t="str">
        <f>IF(males!B40&gt;0,males!B40,"")</f>
        <v/>
      </c>
      <c r="AL2" s="58" t="str">
        <f>IF(males!B42&gt;0,males!B42,"")</f>
        <v/>
      </c>
      <c r="AM2" s="58" t="str">
        <f>IF(males!B43&gt;0,males!B43,"")</f>
        <v/>
      </c>
      <c r="AN2" s="58" t="str">
        <f>IF(males!B44&gt;0,males!B44,"")</f>
        <v/>
      </c>
      <c r="AO2" s="58" t="str">
        <f>IF(males!B45&gt;0,males!B45,"")</f>
        <v/>
      </c>
      <c r="AP2" s="58" t="str">
        <f>IF(males!B46&gt;0,males!B46,"")</f>
        <v/>
      </c>
      <c r="AQ2" s="58" t="str">
        <f>IF(males!B47&gt;0,males!B47,"")</f>
        <v/>
      </c>
      <c r="AR2" s="58" t="str">
        <f>IF(males!B48&gt;0,males!B48,"")</f>
        <v/>
      </c>
      <c r="AS2" s="96" t="str">
        <f>IF(males!B49&gt;0,males!B49,"")</f>
        <v/>
      </c>
    </row>
    <row r="3" spans="1:45" ht="12.75" customHeight="1" x14ac:dyDescent="0.2">
      <c r="A3" s="54" t="str">
        <f>'female stats (μm)'!A$2</f>
        <v>Milnesium inceptum</v>
      </c>
      <c r="B3" s="75" t="str">
        <f>'female stats (μm)'!B$2</f>
        <v>JP.010</v>
      </c>
      <c r="C3" s="56">
        <f>males!D1</f>
        <v>2</v>
      </c>
      <c r="D3" s="57" t="str">
        <f>IF(males!D3&gt;0,males!D3,"")</f>
        <v/>
      </c>
      <c r="E3" s="57" t="str">
        <f>IF(males!D4&gt;0,males!D4,"")</f>
        <v/>
      </c>
      <c r="F3" s="59" t="str">
        <f>IF(males!D5&gt;0,males!D5,"")</f>
        <v/>
      </c>
      <c r="G3" s="58" t="str">
        <f>IF(males!D7&gt;0,males!D7,"")</f>
        <v/>
      </c>
      <c r="H3" s="58" t="str">
        <f>IF(males!D8&gt;0,males!D8,"")</f>
        <v/>
      </c>
      <c r="I3" s="58" t="str">
        <f>IF(males!D9&gt;0,males!D9,"")</f>
        <v/>
      </c>
      <c r="J3" s="58" t="str">
        <f>IF(males!D10&gt;0,males!D10,"")</f>
        <v/>
      </c>
      <c r="K3" s="58" t="str">
        <f>IF(males!D11&gt;0,males!D11,"")</f>
        <v/>
      </c>
      <c r="L3" s="60" t="str">
        <f>IF(males!D12&gt;0,males!D12,"")</f>
        <v/>
      </c>
      <c r="M3" s="60" t="str">
        <f>IF(males!D13&gt;0,males!D13,"")</f>
        <v/>
      </c>
      <c r="N3" s="58" t="str">
        <f>IF(males!D15&gt;0,males!D15,"")</f>
        <v/>
      </c>
      <c r="O3" s="58" t="str">
        <f>IF(males!D16&gt;0,males!D16,"")</f>
        <v/>
      </c>
      <c r="P3" s="58" t="str">
        <f>IF(males!D17&gt;0,males!D17,"")</f>
        <v/>
      </c>
      <c r="Q3" s="58" t="str">
        <f>IF(males!D18&gt;0,males!D18,"")</f>
        <v/>
      </c>
      <c r="R3" s="58" t="str">
        <f>IF(males!D19&gt;0,males!D19,"")</f>
        <v/>
      </c>
      <c r="S3" s="58" t="str">
        <f>IF(males!D20&gt;0,males!D20,"")</f>
        <v/>
      </c>
      <c r="T3" s="58" t="str">
        <f>IF(males!D21&gt;0,males!D21,"")</f>
        <v/>
      </c>
      <c r="U3" s="58" t="str">
        <f>IF(males!D22&gt;0,males!D22,"")</f>
        <v/>
      </c>
      <c r="V3" s="58" t="str">
        <f>IF(males!D24&gt;0,males!D24,"")</f>
        <v/>
      </c>
      <c r="W3" s="58" t="str">
        <f>IF(males!D25&gt;0,males!D25,"")</f>
        <v/>
      </c>
      <c r="X3" s="58" t="str">
        <f>IF(males!D26&gt;0,males!D26,"")</f>
        <v/>
      </c>
      <c r="Y3" s="58" t="str">
        <f>IF(males!D27&gt;0,males!D27,"")</f>
        <v/>
      </c>
      <c r="Z3" s="58" t="str">
        <f>IF(males!D28&gt;0,males!D28,"")</f>
        <v/>
      </c>
      <c r="AA3" s="58" t="str">
        <f>IF(males!D29&gt;0,males!D29,"")</f>
        <v/>
      </c>
      <c r="AB3" s="58" t="str">
        <f>IF(males!D30&gt;0,males!D30,"")</f>
        <v/>
      </c>
      <c r="AC3" s="58" t="str">
        <f>IF(males!D31&gt;0,males!D31,"")</f>
        <v/>
      </c>
      <c r="AD3" s="58" t="str">
        <f>IF(males!D33&gt;0,males!D33,"")</f>
        <v/>
      </c>
      <c r="AE3" s="58" t="str">
        <f>IF(males!D34&gt;0,males!D34,"")</f>
        <v/>
      </c>
      <c r="AF3" s="58" t="str">
        <f>IF(males!D35&gt;0,males!D35,"")</f>
        <v/>
      </c>
      <c r="AG3" s="58" t="str">
        <f>IF(males!D36&gt;0,males!D36,"")</f>
        <v/>
      </c>
      <c r="AH3" s="58" t="str">
        <f>IF(males!D37&gt;0,males!D37,"")</f>
        <v/>
      </c>
      <c r="AI3" s="58" t="str">
        <f>IF(males!D38&gt;0,males!D38,"")</f>
        <v/>
      </c>
      <c r="AJ3" s="58" t="str">
        <f>IF(males!D39&gt;0,males!D39,"")</f>
        <v/>
      </c>
      <c r="AK3" s="58" t="str">
        <f>IF(males!D40&gt;0,males!D40,"")</f>
        <v/>
      </c>
      <c r="AL3" s="58" t="str">
        <f>IF(males!D42&gt;0,males!D42,"")</f>
        <v/>
      </c>
      <c r="AM3" s="58" t="str">
        <f>IF(males!D43&gt;0,males!D43,"")</f>
        <v/>
      </c>
      <c r="AN3" s="58" t="str">
        <f>IF(males!D44&gt;0,males!D44,"")</f>
        <v/>
      </c>
      <c r="AO3" s="58" t="str">
        <f>IF(males!D45&gt;0,males!D45,"")</f>
        <v/>
      </c>
      <c r="AP3" s="58" t="str">
        <f>IF(males!D46&gt;0,males!D46,"")</f>
        <v/>
      </c>
      <c r="AQ3" s="58" t="str">
        <f>IF(males!D47&gt;0,males!D47,"")</f>
        <v/>
      </c>
      <c r="AR3" s="58" t="str">
        <f>IF(males!D48&gt;0,males!D48,"")</f>
        <v/>
      </c>
      <c r="AS3" s="96" t="str">
        <f>IF(males!D49&gt;0,males!D49,"")</f>
        <v/>
      </c>
    </row>
    <row r="4" spans="1:45" ht="12.75" customHeight="1" x14ac:dyDescent="0.2">
      <c r="A4" s="54" t="str">
        <f>'female stats (μm)'!A$2</f>
        <v>Milnesium inceptum</v>
      </c>
      <c r="B4" s="75" t="str">
        <f>'female stats (μm)'!B$2</f>
        <v>JP.010</v>
      </c>
      <c r="C4" s="56">
        <f>males!F1</f>
        <v>3</v>
      </c>
      <c r="D4" s="57" t="str">
        <f>IF(males!F3&gt;0,males!F3,"")</f>
        <v/>
      </c>
      <c r="E4" s="57" t="str">
        <f>IF(males!F4&gt;0,males!F4,"")</f>
        <v/>
      </c>
      <c r="F4" s="58" t="str">
        <f>IF(males!F5&gt;0,males!F5,"")</f>
        <v/>
      </c>
      <c r="G4" s="58" t="str">
        <f>IF(males!F7&gt;0,males!F7,"")</f>
        <v/>
      </c>
      <c r="H4" s="58" t="str">
        <f>IF(males!F8&gt;0,males!F8,"")</f>
        <v/>
      </c>
      <c r="I4" s="58" t="str">
        <f>IF(males!F9&gt;0,males!F9,"")</f>
        <v/>
      </c>
      <c r="J4" s="58" t="str">
        <f>IF(males!F10&gt;0,males!F10,"")</f>
        <v/>
      </c>
      <c r="K4" s="58" t="str">
        <f>IF(males!F11&gt;0,males!F11,"")</f>
        <v/>
      </c>
      <c r="L4" s="60" t="str">
        <f>IF(males!F12&gt;0,males!F12,"")</f>
        <v/>
      </c>
      <c r="M4" s="60" t="str">
        <f>IF(males!F13&gt;0,males!F13,"")</f>
        <v/>
      </c>
      <c r="N4" s="58" t="str">
        <f>IF(males!F15&gt;0,males!F15,"")</f>
        <v/>
      </c>
      <c r="O4" s="58" t="str">
        <f>IF(males!F16&gt;0,males!F16,"")</f>
        <v/>
      </c>
      <c r="P4" s="58" t="str">
        <f>IF(males!F17&gt;0,males!F17,"")</f>
        <v/>
      </c>
      <c r="Q4" s="58" t="str">
        <f>IF(males!F18&gt;0,males!F18,"")</f>
        <v/>
      </c>
      <c r="R4" s="58" t="str">
        <f>IF(males!F19&gt;0,males!F19,"")</f>
        <v/>
      </c>
      <c r="S4" s="58" t="str">
        <f>IF(males!F20&gt;0,males!F20,"")</f>
        <v/>
      </c>
      <c r="T4" s="58" t="str">
        <f>IF(males!F21&gt;0,males!F21,"")</f>
        <v/>
      </c>
      <c r="U4" s="58" t="str">
        <f>IF(males!F22&gt;0,males!F22,"")</f>
        <v/>
      </c>
      <c r="V4" s="58" t="str">
        <f>IF(males!F24&gt;0,males!F24,"")</f>
        <v/>
      </c>
      <c r="W4" s="58" t="str">
        <f>IF(males!F25&gt;0,males!F25,"")</f>
        <v/>
      </c>
      <c r="X4" s="58" t="str">
        <f>IF(males!F26&gt;0,males!F26,"")</f>
        <v/>
      </c>
      <c r="Y4" s="58" t="str">
        <f>IF(males!F27&gt;0,males!F27,"")</f>
        <v/>
      </c>
      <c r="Z4" s="58" t="str">
        <f>IF(males!F28&gt;0,males!F28,"")</f>
        <v/>
      </c>
      <c r="AA4" s="58" t="str">
        <f>IF(males!F29&gt;0,males!F29,"")</f>
        <v/>
      </c>
      <c r="AB4" s="58" t="str">
        <f>IF(males!F30&gt;0,males!F30,"")</f>
        <v/>
      </c>
      <c r="AC4" s="58" t="str">
        <f>IF(males!F31&gt;0,males!F31,"")</f>
        <v/>
      </c>
      <c r="AD4" s="58" t="str">
        <f>IF(males!F33&gt;0,males!F33,"")</f>
        <v/>
      </c>
      <c r="AE4" s="58" t="str">
        <f>IF(males!F34&gt;0,males!F34,"")</f>
        <v/>
      </c>
      <c r="AF4" s="58" t="str">
        <f>IF(males!F35&gt;0,males!F35,"")</f>
        <v/>
      </c>
      <c r="AG4" s="58" t="str">
        <f>IF(males!F36&gt;0,males!F36,"")</f>
        <v/>
      </c>
      <c r="AH4" s="58" t="str">
        <f>IF(males!F37&gt;0,males!F37,"")</f>
        <v/>
      </c>
      <c r="AI4" s="58" t="str">
        <f>IF(males!F38&gt;0,males!F38,"")</f>
        <v/>
      </c>
      <c r="AJ4" s="58" t="str">
        <f>IF(males!F39&gt;0,males!F39,"")</f>
        <v/>
      </c>
      <c r="AK4" s="58" t="str">
        <f>IF(males!F40&gt;0,males!F40,"")</f>
        <v/>
      </c>
      <c r="AL4" s="58" t="str">
        <f>IF(males!F42&gt;0,males!F42,"")</f>
        <v/>
      </c>
      <c r="AM4" s="58" t="str">
        <f>IF(males!F43&gt;0,males!F43,"")</f>
        <v/>
      </c>
      <c r="AN4" s="58" t="str">
        <f>IF(males!F44&gt;0,males!F44,"")</f>
        <v/>
      </c>
      <c r="AO4" s="58" t="str">
        <f>IF(males!F45&gt;0,males!F45,"")</f>
        <v/>
      </c>
      <c r="AP4" s="58" t="str">
        <f>IF(males!F46&gt;0,males!F46,"")</f>
        <v/>
      </c>
      <c r="AQ4" s="58" t="str">
        <f>IF(males!F47&gt;0,males!F47,"")</f>
        <v/>
      </c>
      <c r="AR4" s="58" t="str">
        <f>IF(males!F48&gt;0,males!F48,"")</f>
        <v/>
      </c>
      <c r="AS4" s="96" t="str">
        <f>IF(males!F49&gt;0,males!F49,"")</f>
        <v/>
      </c>
    </row>
    <row r="5" spans="1:45" ht="12.75" customHeight="1" x14ac:dyDescent="0.2">
      <c r="A5" s="54" t="str">
        <f>'female stats (μm)'!A$2</f>
        <v>Milnesium inceptum</v>
      </c>
      <c r="B5" s="75" t="str">
        <f>'female stats (μm)'!B$2</f>
        <v>JP.010</v>
      </c>
      <c r="C5" s="56">
        <f>males!H1</f>
        <v>4</v>
      </c>
      <c r="D5" s="57" t="str">
        <f>IF(males!H3&gt;0,males!H3,"")</f>
        <v/>
      </c>
      <c r="E5" s="57" t="str">
        <f>IF(males!H4&gt;0,males!H4,"")</f>
        <v/>
      </c>
      <c r="F5" s="58" t="str">
        <f>IF(males!H5&gt;0,males!H5,"")</f>
        <v/>
      </c>
      <c r="G5" s="58" t="str">
        <f>IF(males!H7&gt;0,males!H7,"")</f>
        <v/>
      </c>
      <c r="H5" s="58" t="str">
        <f>IF(males!H8&gt;0,males!H8,"")</f>
        <v/>
      </c>
      <c r="I5" s="58" t="str">
        <f>IF(males!H9&gt;0,males!H9,"")</f>
        <v/>
      </c>
      <c r="J5" s="58" t="str">
        <f>IF(males!H10&gt;0,males!H10,"")</f>
        <v/>
      </c>
      <c r="K5" s="58" t="str">
        <f>IF(males!H11&gt;0,males!H11,"")</f>
        <v/>
      </c>
      <c r="L5" s="60" t="str">
        <f>IF(males!H12&gt;0,males!H12,"")</f>
        <v/>
      </c>
      <c r="M5" s="60" t="str">
        <f>IF(males!H13&gt;0,males!H13,"")</f>
        <v/>
      </c>
      <c r="N5" s="58" t="str">
        <f>IF(males!H15&gt;0,males!H15,"")</f>
        <v/>
      </c>
      <c r="O5" s="58" t="str">
        <f>IF(males!H16&gt;0,males!H16,"")</f>
        <v/>
      </c>
      <c r="P5" s="58" t="str">
        <f>IF(males!H17&gt;0,males!H17,"")</f>
        <v/>
      </c>
      <c r="Q5" s="58" t="str">
        <f>IF(males!H18&gt;0,males!H18,"")</f>
        <v/>
      </c>
      <c r="R5" s="58" t="str">
        <f>IF(males!H19&gt;0,males!H19,"")</f>
        <v/>
      </c>
      <c r="S5" s="58" t="str">
        <f>IF(males!H20&gt;0,males!H20,"")</f>
        <v/>
      </c>
      <c r="T5" s="58" t="str">
        <f>IF(males!H21&gt;0,males!H21,"")</f>
        <v/>
      </c>
      <c r="U5" s="58" t="str">
        <f>IF(males!H22&gt;0,males!H22,"")</f>
        <v/>
      </c>
      <c r="V5" s="58" t="str">
        <f>IF(males!H24&gt;0,males!H24,"")</f>
        <v/>
      </c>
      <c r="W5" s="58" t="str">
        <f>IF(males!H25&gt;0,males!H25,"")</f>
        <v/>
      </c>
      <c r="X5" s="58" t="str">
        <f>IF(males!H26&gt;0,males!H26,"")</f>
        <v/>
      </c>
      <c r="Y5" s="58" t="str">
        <f>IF(males!H27&gt;0,males!H27,"")</f>
        <v/>
      </c>
      <c r="Z5" s="58" t="str">
        <f>IF(males!H28&gt;0,males!H28,"")</f>
        <v/>
      </c>
      <c r="AA5" s="58" t="str">
        <f>IF(males!H29&gt;0,males!H29,"")</f>
        <v/>
      </c>
      <c r="AB5" s="58" t="str">
        <f>IF(males!H30&gt;0,males!H30,"")</f>
        <v/>
      </c>
      <c r="AC5" s="58" t="str">
        <f>IF(males!H31&gt;0,males!H31,"")</f>
        <v/>
      </c>
      <c r="AD5" s="58" t="str">
        <f>IF(males!H33&gt;0,males!H33,"")</f>
        <v/>
      </c>
      <c r="AE5" s="58" t="str">
        <f>IF(males!H34&gt;0,males!H34,"")</f>
        <v/>
      </c>
      <c r="AF5" s="58" t="str">
        <f>IF(males!H35&gt;0,males!H35,"")</f>
        <v/>
      </c>
      <c r="AG5" s="58" t="str">
        <f>IF(males!H36&gt;0,males!H36,"")</f>
        <v/>
      </c>
      <c r="AH5" s="58" t="str">
        <f>IF(males!H37&gt;0,males!H37,"")</f>
        <v/>
      </c>
      <c r="AI5" s="58" t="str">
        <f>IF(males!H38&gt;0,males!H38,"")</f>
        <v/>
      </c>
      <c r="AJ5" s="58" t="str">
        <f>IF(males!H39&gt;0,males!H39,"")</f>
        <v/>
      </c>
      <c r="AK5" s="58" t="str">
        <f>IF(males!H40&gt;0,males!H40,"")</f>
        <v/>
      </c>
      <c r="AL5" s="58" t="str">
        <f>IF(males!H42&gt;0,males!H42,"")</f>
        <v/>
      </c>
      <c r="AM5" s="58" t="str">
        <f>IF(males!H43&gt;0,males!H43,"")</f>
        <v/>
      </c>
      <c r="AN5" s="58" t="str">
        <f>IF(males!H44&gt;0,males!H44,"")</f>
        <v/>
      </c>
      <c r="AO5" s="58" t="str">
        <f>IF(males!H45&gt;0,males!H45,"")</f>
        <v/>
      </c>
      <c r="AP5" s="58" t="str">
        <f>IF(males!H46&gt;0,males!H46,"")</f>
        <v/>
      </c>
      <c r="AQ5" s="58" t="str">
        <f>IF(males!H47&gt;0,males!H47,"")</f>
        <v/>
      </c>
      <c r="AR5" s="58" t="str">
        <f>IF(males!H48&gt;0,males!H48,"")</f>
        <v/>
      </c>
      <c r="AS5" s="96" t="str">
        <f>IF(males!H49&gt;0,males!H49,"")</f>
        <v/>
      </c>
    </row>
    <row r="6" spans="1:45" ht="12.75" customHeight="1" x14ac:dyDescent="0.2">
      <c r="A6" s="54" t="str">
        <f>'female stats (μm)'!A$2</f>
        <v>Milnesium inceptum</v>
      </c>
      <c r="B6" s="75" t="str">
        <f>'female stats (μm)'!B$2</f>
        <v>JP.010</v>
      </c>
      <c r="C6" s="56">
        <f>males!J1</f>
        <v>5</v>
      </c>
      <c r="D6" s="57" t="str">
        <f>IF(males!J3&gt;0,males!J3,"")</f>
        <v/>
      </c>
      <c r="E6" s="57" t="str">
        <f>IF(males!J4&gt;0,males!J4,"")</f>
        <v/>
      </c>
      <c r="F6" s="58" t="str">
        <f>IF(males!J5&gt;0,males!J5,"")</f>
        <v/>
      </c>
      <c r="G6" s="58" t="str">
        <f>IF(males!J7&gt;0,males!J7,"")</f>
        <v/>
      </c>
      <c r="H6" s="58" t="str">
        <f>IF(males!J8&gt;0,males!J8,"")</f>
        <v/>
      </c>
      <c r="I6" s="58" t="str">
        <f>IF(males!J9&gt;0,males!J9,"")</f>
        <v/>
      </c>
      <c r="J6" s="58" t="str">
        <f>IF(males!J10&gt;0,males!J10,"")</f>
        <v/>
      </c>
      <c r="K6" s="58" t="str">
        <f>IF(males!J11&gt;0,males!J11,"")</f>
        <v/>
      </c>
      <c r="L6" s="60" t="str">
        <f>IF(males!J12&gt;0,males!J12,"")</f>
        <v/>
      </c>
      <c r="M6" s="60" t="str">
        <f>IF(males!J13&gt;0,males!J13,"")</f>
        <v/>
      </c>
      <c r="N6" s="58" t="str">
        <f>IF(males!J15&gt;0,males!J15,"")</f>
        <v/>
      </c>
      <c r="O6" s="58" t="str">
        <f>IF(males!J16&gt;0,males!J16,"")</f>
        <v/>
      </c>
      <c r="P6" s="58" t="str">
        <f>IF(males!J17&gt;0,males!J17,"")</f>
        <v/>
      </c>
      <c r="Q6" s="58" t="str">
        <f>IF(males!J18&gt;0,males!J18,"")</f>
        <v/>
      </c>
      <c r="R6" s="58" t="str">
        <f>IF(males!J19&gt;0,males!J19,"")</f>
        <v/>
      </c>
      <c r="S6" s="58" t="str">
        <f>IF(males!J20&gt;0,males!J20,"")</f>
        <v/>
      </c>
      <c r="T6" s="58" t="str">
        <f>IF(males!J21&gt;0,males!J21,"")</f>
        <v/>
      </c>
      <c r="U6" s="58" t="str">
        <f>IF(males!J22&gt;0,males!J22,"")</f>
        <v/>
      </c>
      <c r="V6" s="58" t="str">
        <f>IF(males!J24&gt;0,males!J24,"")</f>
        <v/>
      </c>
      <c r="W6" s="58" t="str">
        <f>IF(males!J25&gt;0,males!J25,"")</f>
        <v/>
      </c>
      <c r="X6" s="58" t="str">
        <f>IF(males!J26&gt;0,males!J26,"")</f>
        <v/>
      </c>
      <c r="Y6" s="58" t="str">
        <f>IF(males!J27&gt;0,males!J27,"")</f>
        <v/>
      </c>
      <c r="Z6" s="58" t="str">
        <f>IF(males!J28&gt;0,males!J28,"")</f>
        <v/>
      </c>
      <c r="AA6" s="58" t="str">
        <f>IF(males!J29&gt;0,males!J29,"")</f>
        <v/>
      </c>
      <c r="AB6" s="58" t="str">
        <f>IF(males!J30&gt;0,males!J30,"")</f>
        <v/>
      </c>
      <c r="AC6" s="58" t="str">
        <f>IF(males!J31&gt;0,males!J31,"")</f>
        <v/>
      </c>
      <c r="AD6" s="58" t="str">
        <f>IF(males!J33&gt;0,males!J33,"")</f>
        <v/>
      </c>
      <c r="AE6" s="58" t="str">
        <f>IF(males!J34&gt;0,males!J34,"")</f>
        <v/>
      </c>
      <c r="AF6" s="58" t="str">
        <f>IF(males!J35&gt;0,males!J35,"")</f>
        <v/>
      </c>
      <c r="AG6" s="58" t="str">
        <f>IF(males!J36&gt;0,males!J36,"")</f>
        <v/>
      </c>
      <c r="AH6" s="58" t="str">
        <f>IF(males!J37&gt;0,males!J37,"")</f>
        <v/>
      </c>
      <c r="AI6" s="58" t="str">
        <f>IF(males!J38&gt;0,males!J38,"")</f>
        <v/>
      </c>
      <c r="AJ6" s="58" t="str">
        <f>IF(males!J39&gt;0,males!J39,"")</f>
        <v/>
      </c>
      <c r="AK6" s="58" t="str">
        <f>IF(males!J40&gt;0,males!J40,"")</f>
        <v/>
      </c>
      <c r="AL6" s="58" t="str">
        <f>IF(males!J42&gt;0,males!J42,"")</f>
        <v/>
      </c>
      <c r="AM6" s="58" t="str">
        <f>IF(males!J43&gt;0,males!J43,"")</f>
        <v/>
      </c>
      <c r="AN6" s="58" t="str">
        <f>IF(males!J44&gt;0,males!J44,"")</f>
        <v/>
      </c>
      <c r="AO6" s="58" t="str">
        <f>IF(males!J45&gt;0,males!J45,"")</f>
        <v/>
      </c>
      <c r="AP6" s="58" t="str">
        <f>IF(males!J46&gt;0,males!J46,"")</f>
        <v/>
      </c>
      <c r="AQ6" s="58" t="str">
        <f>IF(males!J47&gt;0,males!J47,"")</f>
        <v/>
      </c>
      <c r="AR6" s="58" t="str">
        <f>IF(males!J48&gt;0,males!J48,"")</f>
        <v/>
      </c>
      <c r="AS6" s="96" t="str">
        <f>IF(males!J49&gt;0,males!J49,"")</f>
        <v/>
      </c>
    </row>
    <row r="7" spans="1:45" ht="12.75" customHeight="1" x14ac:dyDescent="0.2">
      <c r="A7" s="54" t="str">
        <f>'female stats (μm)'!A$2</f>
        <v>Milnesium inceptum</v>
      </c>
      <c r="B7" s="75" t="str">
        <f>'female stats (μm)'!B$2</f>
        <v>JP.010</v>
      </c>
      <c r="C7" s="56">
        <f>males!L1</f>
        <v>6</v>
      </c>
      <c r="D7" s="57" t="str">
        <f>IF(males!L3&gt;0,males!L3,"")</f>
        <v/>
      </c>
      <c r="E7" s="57" t="str">
        <f>IF(males!L4&gt;0,males!L4,"")</f>
        <v/>
      </c>
      <c r="F7" s="58" t="str">
        <f>IF(males!L5&gt;0,males!L5,"")</f>
        <v/>
      </c>
      <c r="G7" s="58" t="str">
        <f>IF(males!L7&gt;0,males!L7,"")</f>
        <v/>
      </c>
      <c r="H7" s="58" t="str">
        <f>IF(males!L8&gt;0,males!L8,"")</f>
        <v/>
      </c>
      <c r="I7" s="58" t="str">
        <f>IF(males!L9&gt;0,males!L9,"")</f>
        <v/>
      </c>
      <c r="J7" s="58" t="str">
        <f>IF(males!L10&gt;0,males!L10,"")</f>
        <v/>
      </c>
      <c r="K7" s="58" t="str">
        <f>IF(males!L11&gt;0,males!L11,"")</f>
        <v/>
      </c>
      <c r="L7" s="60" t="str">
        <f>IF(males!L12&gt;0,males!L12,"")</f>
        <v/>
      </c>
      <c r="M7" s="60" t="str">
        <f>IF(males!L13&gt;0,males!L13,"")</f>
        <v/>
      </c>
      <c r="N7" s="58" t="str">
        <f>IF(males!L15&gt;0,males!L15,"")</f>
        <v/>
      </c>
      <c r="O7" s="58" t="str">
        <f>IF(males!L16&gt;0,males!L16,"")</f>
        <v/>
      </c>
      <c r="P7" s="58" t="str">
        <f>IF(males!L17&gt;0,males!L17,"")</f>
        <v/>
      </c>
      <c r="Q7" s="58" t="str">
        <f>IF(males!L18&gt;0,males!L18,"")</f>
        <v/>
      </c>
      <c r="R7" s="58" t="str">
        <f>IF(males!L19&gt;0,males!L19,"")</f>
        <v/>
      </c>
      <c r="S7" s="58" t="str">
        <f>IF(males!L20&gt;0,males!L20,"")</f>
        <v/>
      </c>
      <c r="T7" s="58" t="str">
        <f>IF(males!L21&gt;0,males!L21,"")</f>
        <v/>
      </c>
      <c r="U7" s="58" t="str">
        <f>IF(males!L22&gt;0,males!L22,"")</f>
        <v/>
      </c>
      <c r="V7" s="58" t="str">
        <f>IF(males!L24&gt;0,males!L24,"")</f>
        <v/>
      </c>
      <c r="W7" s="58" t="str">
        <f>IF(males!L25&gt;0,males!L25,"")</f>
        <v/>
      </c>
      <c r="X7" s="58" t="str">
        <f>IF(males!L26&gt;0,males!L26,"")</f>
        <v/>
      </c>
      <c r="Y7" s="58" t="str">
        <f>IF(males!L27&gt;0,males!L27,"")</f>
        <v/>
      </c>
      <c r="Z7" s="58" t="str">
        <f>IF(males!L28&gt;0,males!L28,"")</f>
        <v/>
      </c>
      <c r="AA7" s="58" t="str">
        <f>IF(males!L29&gt;0,males!L29,"")</f>
        <v/>
      </c>
      <c r="AB7" s="58" t="str">
        <f>IF(males!L30&gt;0,males!L30,"")</f>
        <v/>
      </c>
      <c r="AC7" s="58" t="str">
        <f>IF(males!L31&gt;0,males!L31,"")</f>
        <v/>
      </c>
      <c r="AD7" s="58" t="str">
        <f>IF(males!L33&gt;0,males!L33,"")</f>
        <v/>
      </c>
      <c r="AE7" s="58" t="str">
        <f>IF(males!L34&gt;0,males!L34,"")</f>
        <v/>
      </c>
      <c r="AF7" s="58" t="str">
        <f>IF(males!L35&gt;0,males!L35,"")</f>
        <v/>
      </c>
      <c r="AG7" s="58" t="str">
        <f>IF(males!L36&gt;0,males!L36,"")</f>
        <v/>
      </c>
      <c r="AH7" s="58" t="str">
        <f>IF(males!L37&gt;0,males!L37,"")</f>
        <v/>
      </c>
      <c r="AI7" s="58" t="str">
        <f>IF(males!L38&gt;0,males!L38,"")</f>
        <v/>
      </c>
      <c r="AJ7" s="58" t="str">
        <f>IF(males!L39&gt;0,males!L39,"")</f>
        <v/>
      </c>
      <c r="AK7" s="58" t="str">
        <f>IF(males!L40&gt;0,males!L40,"")</f>
        <v/>
      </c>
      <c r="AL7" s="58" t="str">
        <f>IF(males!L42&gt;0,males!L42,"")</f>
        <v/>
      </c>
      <c r="AM7" s="58" t="str">
        <f>IF(males!L43&gt;0,males!L43,"")</f>
        <v/>
      </c>
      <c r="AN7" s="58" t="str">
        <f>IF(males!L44&gt;0,males!L44,"")</f>
        <v/>
      </c>
      <c r="AO7" s="58" t="str">
        <f>IF(males!L45&gt;0,males!L45,"")</f>
        <v/>
      </c>
      <c r="AP7" s="58" t="str">
        <f>IF(males!L46&gt;0,males!L46,"")</f>
        <v/>
      </c>
      <c r="AQ7" s="58" t="str">
        <f>IF(males!L47&gt;0,males!L47,"")</f>
        <v/>
      </c>
      <c r="AR7" s="58" t="str">
        <f>IF(males!L48&gt;0,males!L48,"")</f>
        <v/>
      </c>
      <c r="AS7" s="96" t="str">
        <f>IF(males!L49&gt;0,males!L49,"")</f>
        <v/>
      </c>
    </row>
    <row r="8" spans="1:45" ht="12.75" customHeight="1" x14ac:dyDescent="0.2">
      <c r="A8" s="54" t="str">
        <f>'female stats (μm)'!A$2</f>
        <v>Milnesium inceptum</v>
      </c>
      <c r="B8" s="75" t="str">
        <f>'female stats (μm)'!B$2</f>
        <v>JP.010</v>
      </c>
      <c r="C8" s="56">
        <f>males!N1</f>
        <v>7</v>
      </c>
      <c r="D8" s="57" t="str">
        <f>IF(males!N3&gt;0,males!N3,"")</f>
        <v/>
      </c>
      <c r="E8" s="57" t="str">
        <f>IF(males!N4&gt;0,males!N4,"")</f>
        <v/>
      </c>
      <c r="F8" s="58" t="str">
        <f>IF(males!N5&gt;0,males!N5,"")</f>
        <v/>
      </c>
      <c r="G8" s="58" t="str">
        <f>IF(males!N7&gt;0,males!N7,"")</f>
        <v/>
      </c>
      <c r="H8" s="58" t="str">
        <f>IF(males!N8&gt;0,males!N8,"")</f>
        <v/>
      </c>
      <c r="I8" s="58" t="str">
        <f>IF(males!N9&gt;0,males!N9,"")</f>
        <v/>
      </c>
      <c r="J8" s="58" t="str">
        <f>IF(males!N10&gt;0,males!N10,"")</f>
        <v/>
      </c>
      <c r="K8" s="58" t="str">
        <f>IF(males!N11&gt;0,males!N11,"")</f>
        <v/>
      </c>
      <c r="L8" s="60" t="str">
        <f>IF(males!N12&gt;0,males!N12,"")</f>
        <v/>
      </c>
      <c r="M8" s="60" t="str">
        <f>IF(males!N13&gt;0,males!N13,"")</f>
        <v/>
      </c>
      <c r="N8" s="58" t="str">
        <f>IF(males!N15&gt;0,males!N15,"")</f>
        <v/>
      </c>
      <c r="O8" s="58" t="str">
        <f>IF(males!N16&gt;0,males!N16,"")</f>
        <v/>
      </c>
      <c r="P8" s="58" t="str">
        <f>IF(males!N17&gt;0,males!N17,"")</f>
        <v/>
      </c>
      <c r="Q8" s="58" t="str">
        <f>IF(males!N18&gt;0,males!N18,"")</f>
        <v/>
      </c>
      <c r="R8" s="58" t="str">
        <f>IF(males!N19&gt;0,males!N19,"")</f>
        <v/>
      </c>
      <c r="S8" s="58" t="str">
        <f>IF(males!N20&gt;0,males!N20,"")</f>
        <v/>
      </c>
      <c r="T8" s="58" t="str">
        <f>IF(males!N21&gt;0,males!N21,"")</f>
        <v/>
      </c>
      <c r="U8" s="58" t="str">
        <f>IF(males!N22&gt;0,males!N22,"")</f>
        <v/>
      </c>
      <c r="V8" s="58" t="str">
        <f>IF(males!N24&gt;0,males!N24,"")</f>
        <v/>
      </c>
      <c r="W8" s="58" t="str">
        <f>IF(males!N25&gt;0,males!N25,"")</f>
        <v/>
      </c>
      <c r="X8" s="58" t="str">
        <f>IF(males!N26&gt;0,males!N26,"")</f>
        <v/>
      </c>
      <c r="Y8" s="58" t="str">
        <f>IF(males!N27&gt;0,males!N27,"")</f>
        <v/>
      </c>
      <c r="Z8" s="58" t="str">
        <f>IF(males!N28&gt;0,males!N28,"")</f>
        <v/>
      </c>
      <c r="AA8" s="58" t="str">
        <f>IF(males!N29&gt;0,males!N29,"")</f>
        <v/>
      </c>
      <c r="AB8" s="58" t="str">
        <f>IF(males!N30&gt;0,males!N30,"")</f>
        <v/>
      </c>
      <c r="AC8" s="58" t="str">
        <f>IF(males!N31&gt;0,males!N31,"")</f>
        <v/>
      </c>
      <c r="AD8" s="58" t="str">
        <f>IF(males!N33&gt;0,males!N33,"")</f>
        <v/>
      </c>
      <c r="AE8" s="58" t="str">
        <f>IF(males!N34&gt;0,males!N34,"")</f>
        <v/>
      </c>
      <c r="AF8" s="58" t="str">
        <f>IF(males!N35&gt;0,males!N35,"")</f>
        <v/>
      </c>
      <c r="AG8" s="58" t="str">
        <f>IF(males!N36&gt;0,males!N36,"")</f>
        <v/>
      </c>
      <c r="AH8" s="58" t="str">
        <f>IF(males!N37&gt;0,males!N37,"")</f>
        <v/>
      </c>
      <c r="AI8" s="58" t="str">
        <f>IF(males!N38&gt;0,males!N38,"")</f>
        <v/>
      </c>
      <c r="AJ8" s="58" t="str">
        <f>IF(males!N39&gt;0,males!N39,"")</f>
        <v/>
      </c>
      <c r="AK8" s="58" t="str">
        <f>IF(males!N40&gt;0,males!N40,"")</f>
        <v/>
      </c>
      <c r="AL8" s="58" t="str">
        <f>IF(males!N42&gt;0,males!N42,"")</f>
        <v/>
      </c>
      <c r="AM8" s="58" t="str">
        <f>IF(males!N43&gt;0,males!N43,"")</f>
        <v/>
      </c>
      <c r="AN8" s="58" t="str">
        <f>IF(males!N44&gt;0,males!N44,"")</f>
        <v/>
      </c>
      <c r="AO8" s="58" t="str">
        <f>IF(males!N45&gt;0,males!N45,"")</f>
        <v/>
      </c>
      <c r="AP8" s="58" t="str">
        <f>IF(males!N46&gt;0,males!N46,"")</f>
        <v/>
      </c>
      <c r="AQ8" s="58" t="str">
        <f>IF(males!N47&gt;0,males!N47,"")</f>
        <v/>
      </c>
      <c r="AR8" s="58" t="str">
        <f>IF(males!N48&gt;0,males!N48,"")</f>
        <v/>
      </c>
      <c r="AS8" s="96" t="str">
        <f>IF(males!N49&gt;0,males!N49,"")</f>
        <v/>
      </c>
    </row>
    <row r="9" spans="1:45" ht="12.75" customHeight="1" x14ac:dyDescent="0.2">
      <c r="A9" s="54" t="str">
        <f>'female stats (μm)'!A$2</f>
        <v>Milnesium inceptum</v>
      </c>
      <c r="B9" s="75" t="str">
        <f>'female stats (μm)'!B$2</f>
        <v>JP.010</v>
      </c>
      <c r="C9" s="56">
        <f>males!P1</f>
        <v>8</v>
      </c>
      <c r="D9" s="57" t="str">
        <f>IF(males!P3&gt;0,males!P3,"")</f>
        <v/>
      </c>
      <c r="E9" s="57" t="str">
        <f>IF(males!P4&gt;0,males!P4,"")</f>
        <v/>
      </c>
      <c r="F9" s="58" t="str">
        <f>IF(males!P5&gt;0,males!P5,"")</f>
        <v/>
      </c>
      <c r="G9" s="58" t="str">
        <f>IF(males!P7&gt;0,males!P7,"")</f>
        <v/>
      </c>
      <c r="H9" s="58" t="str">
        <f>IF(males!P8&gt;0,males!P8,"")</f>
        <v/>
      </c>
      <c r="I9" s="58" t="str">
        <f>IF(males!P9&gt;0,males!P9,"")</f>
        <v/>
      </c>
      <c r="J9" s="58" t="str">
        <f>IF(males!P10&gt;0,males!P10,"")</f>
        <v/>
      </c>
      <c r="K9" s="58" t="str">
        <f>IF(males!P11&gt;0,males!P11,"")</f>
        <v/>
      </c>
      <c r="L9" s="60" t="str">
        <f>IF(males!P12&gt;0,males!P12,"")</f>
        <v/>
      </c>
      <c r="M9" s="60" t="str">
        <f>IF(males!P13&gt;0,males!P13,"")</f>
        <v/>
      </c>
      <c r="N9" s="58" t="str">
        <f>IF(males!P15&gt;0,males!P15,"")</f>
        <v/>
      </c>
      <c r="O9" s="58" t="str">
        <f>IF(males!P16&gt;0,males!P16,"")</f>
        <v/>
      </c>
      <c r="P9" s="58" t="str">
        <f>IF(males!P17&gt;0,males!P17,"")</f>
        <v/>
      </c>
      <c r="Q9" s="58" t="str">
        <f>IF(males!P18&gt;0,males!P18,"")</f>
        <v/>
      </c>
      <c r="R9" s="58" t="str">
        <f>IF(males!P19&gt;0,males!P19,"")</f>
        <v/>
      </c>
      <c r="S9" s="58" t="str">
        <f>IF(males!P20&gt;0,males!P20,"")</f>
        <v/>
      </c>
      <c r="T9" s="58" t="str">
        <f>IF(males!P21&gt;0,males!P21,"")</f>
        <v/>
      </c>
      <c r="U9" s="58" t="str">
        <f>IF(males!P22&gt;0,males!P22,"")</f>
        <v/>
      </c>
      <c r="V9" s="58" t="str">
        <f>IF(males!P24&gt;0,males!P24,"")</f>
        <v/>
      </c>
      <c r="W9" s="58" t="str">
        <f>IF(males!P25&gt;0,males!P25,"")</f>
        <v/>
      </c>
      <c r="X9" s="58" t="str">
        <f>IF(males!P26&gt;0,males!P26,"")</f>
        <v/>
      </c>
      <c r="Y9" s="58" t="str">
        <f>IF(males!P27&gt;0,males!P27,"")</f>
        <v/>
      </c>
      <c r="Z9" s="58" t="str">
        <f>IF(males!P28&gt;0,males!P28,"")</f>
        <v/>
      </c>
      <c r="AA9" s="58" t="str">
        <f>IF(males!P29&gt;0,males!P29,"")</f>
        <v/>
      </c>
      <c r="AB9" s="58" t="str">
        <f>IF(males!P30&gt;0,males!P30,"")</f>
        <v/>
      </c>
      <c r="AC9" s="58" t="str">
        <f>IF(males!P31&gt;0,males!P31,"")</f>
        <v/>
      </c>
      <c r="AD9" s="58" t="str">
        <f>IF(males!P33&gt;0,males!P33,"")</f>
        <v/>
      </c>
      <c r="AE9" s="58" t="str">
        <f>IF(males!P34&gt;0,males!P34,"")</f>
        <v/>
      </c>
      <c r="AF9" s="58" t="str">
        <f>IF(males!P35&gt;0,males!P35,"")</f>
        <v/>
      </c>
      <c r="AG9" s="58" t="str">
        <f>IF(males!P36&gt;0,males!P36,"")</f>
        <v/>
      </c>
      <c r="AH9" s="58" t="str">
        <f>IF(males!P37&gt;0,males!P37,"")</f>
        <v/>
      </c>
      <c r="AI9" s="58" t="str">
        <f>IF(males!P38&gt;0,males!P38,"")</f>
        <v/>
      </c>
      <c r="AJ9" s="58" t="str">
        <f>IF(males!P39&gt;0,males!P39,"")</f>
        <v/>
      </c>
      <c r="AK9" s="58" t="str">
        <f>IF(males!P40&gt;0,males!P40,"")</f>
        <v/>
      </c>
      <c r="AL9" s="58" t="str">
        <f>IF(males!P42&gt;0,males!P42,"")</f>
        <v/>
      </c>
      <c r="AM9" s="58" t="str">
        <f>IF(males!P43&gt;0,males!P43,"")</f>
        <v/>
      </c>
      <c r="AN9" s="58" t="str">
        <f>IF(males!P44&gt;0,males!P44,"")</f>
        <v/>
      </c>
      <c r="AO9" s="58" t="str">
        <f>IF(males!P45&gt;0,males!P45,"")</f>
        <v/>
      </c>
      <c r="AP9" s="58" t="str">
        <f>IF(males!P46&gt;0,males!P46,"")</f>
        <v/>
      </c>
      <c r="AQ9" s="58" t="str">
        <f>IF(males!P47&gt;0,males!P47,"")</f>
        <v/>
      </c>
      <c r="AR9" s="58" t="str">
        <f>IF(males!P48&gt;0,males!P48,"")</f>
        <v/>
      </c>
      <c r="AS9" s="96" t="str">
        <f>IF(males!P49&gt;0,males!P49,"")</f>
        <v/>
      </c>
    </row>
    <row r="10" spans="1:45" ht="12.75" customHeight="1" x14ac:dyDescent="0.2">
      <c r="A10" s="54" t="str">
        <f>'female stats (μm)'!A$2</f>
        <v>Milnesium inceptum</v>
      </c>
      <c r="B10" s="75" t="str">
        <f>'female stats (μm)'!B$2</f>
        <v>JP.010</v>
      </c>
      <c r="C10" s="56">
        <f>males!R1</f>
        <v>9</v>
      </c>
      <c r="D10" s="57" t="str">
        <f>IF(males!R3&gt;0,males!R3,"")</f>
        <v/>
      </c>
      <c r="E10" s="57" t="str">
        <f>IF(males!R4&gt;0,males!R4,"")</f>
        <v/>
      </c>
      <c r="F10" s="58" t="str">
        <f>IF(males!R5&gt;0,males!R5,"")</f>
        <v/>
      </c>
      <c r="G10" s="58" t="str">
        <f>IF(males!R7&gt;0,males!R7,"")</f>
        <v/>
      </c>
      <c r="H10" s="58" t="str">
        <f>IF(males!R8&gt;0,males!R8,"")</f>
        <v/>
      </c>
      <c r="I10" s="58" t="str">
        <f>IF(males!R9&gt;0,males!R9,"")</f>
        <v/>
      </c>
      <c r="J10" s="58" t="str">
        <f>IF(males!R10&gt;0,males!R10,"")</f>
        <v/>
      </c>
      <c r="K10" s="58" t="str">
        <f>IF(males!R11&gt;0,males!R11,"")</f>
        <v/>
      </c>
      <c r="L10" s="60" t="str">
        <f>IF(males!R12&gt;0,males!R12,"")</f>
        <v/>
      </c>
      <c r="M10" s="60" t="str">
        <f>IF(males!R13&gt;0,males!R13,"")</f>
        <v/>
      </c>
      <c r="N10" s="58" t="str">
        <f>IF(males!R15&gt;0,males!R15,"")</f>
        <v/>
      </c>
      <c r="O10" s="58" t="str">
        <f>IF(males!R16&gt;0,males!R16,"")</f>
        <v/>
      </c>
      <c r="P10" s="58" t="str">
        <f>IF(males!R17&gt;0,males!R17,"")</f>
        <v/>
      </c>
      <c r="Q10" s="58" t="str">
        <f>IF(males!R18&gt;0,males!R18,"")</f>
        <v/>
      </c>
      <c r="R10" s="58" t="str">
        <f>IF(males!R19&gt;0,males!R19,"")</f>
        <v/>
      </c>
      <c r="S10" s="58" t="str">
        <f>IF(males!R20&gt;0,males!R20,"")</f>
        <v/>
      </c>
      <c r="T10" s="58" t="str">
        <f>IF(males!R21&gt;0,males!R21,"")</f>
        <v/>
      </c>
      <c r="U10" s="58" t="str">
        <f>IF(males!R22&gt;0,males!R22,"")</f>
        <v/>
      </c>
      <c r="V10" s="58" t="str">
        <f>IF(males!R24&gt;0,males!R24,"")</f>
        <v/>
      </c>
      <c r="W10" s="58" t="str">
        <f>IF(males!R25&gt;0,males!R25,"")</f>
        <v/>
      </c>
      <c r="X10" s="58" t="str">
        <f>IF(males!R26&gt;0,males!R26,"")</f>
        <v/>
      </c>
      <c r="Y10" s="58" t="str">
        <f>IF(males!R27&gt;0,males!R27,"")</f>
        <v/>
      </c>
      <c r="Z10" s="58" t="str">
        <f>IF(males!R28&gt;0,males!R28,"")</f>
        <v/>
      </c>
      <c r="AA10" s="58" t="str">
        <f>IF(males!R29&gt;0,males!R29,"")</f>
        <v/>
      </c>
      <c r="AB10" s="58" t="str">
        <f>IF(males!R30&gt;0,males!R30,"")</f>
        <v/>
      </c>
      <c r="AC10" s="58" t="str">
        <f>IF(males!R31&gt;0,males!R31,"")</f>
        <v/>
      </c>
      <c r="AD10" s="58" t="str">
        <f>IF(males!R33&gt;0,males!R33,"")</f>
        <v/>
      </c>
      <c r="AE10" s="58" t="str">
        <f>IF(males!R34&gt;0,males!R34,"")</f>
        <v/>
      </c>
      <c r="AF10" s="58" t="str">
        <f>IF(males!R35&gt;0,males!R35,"")</f>
        <v/>
      </c>
      <c r="AG10" s="58" t="str">
        <f>IF(males!R36&gt;0,males!R36,"")</f>
        <v/>
      </c>
      <c r="AH10" s="58" t="str">
        <f>IF(males!R37&gt;0,males!R37,"")</f>
        <v/>
      </c>
      <c r="AI10" s="58" t="str">
        <f>IF(males!R38&gt;0,males!R38,"")</f>
        <v/>
      </c>
      <c r="AJ10" s="58" t="str">
        <f>IF(males!R39&gt;0,males!R39,"")</f>
        <v/>
      </c>
      <c r="AK10" s="58" t="str">
        <f>IF(males!R40&gt;0,males!R40,"")</f>
        <v/>
      </c>
      <c r="AL10" s="58" t="str">
        <f>IF(males!R42&gt;0,males!R42,"")</f>
        <v/>
      </c>
      <c r="AM10" s="58" t="str">
        <f>IF(males!R43&gt;0,males!R43,"")</f>
        <v/>
      </c>
      <c r="AN10" s="58" t="str">
        <f>IF(males!R44&gt;0,males!R44,"")</f>
        <v/>
      </c>
      <c r="AO10" s="58" t="str">
        <f>IF(males!R45&gt;0,males!R45,"")</f>
        <v/>
      </c>
      <c r="AP10" s="58" t="str">
        <f>IF(males!R46&gt;0,males!R46,"")</f>
        <v/>
      </c>
      <c r="AQ10" s="58" t="str">
        <f>IF(males!R47&gt;0,males!R47,"")</f>
        <v/>
      </c>
      <c r="AR10" s="58" t="str">
        <f>IF(males!R48&gt;0,males!R48,"")</f>
        <v/>
      </c>
      <c r="AS10" s="96" t="str">
        <f>IF(males!R49&gt;0,males!R49,"")</f>
        <v/>
      </c>
    </row>
    <row r="11" spans="1:45" ht="12.75" customHeight="1" x14ac:dyDescent="0.2">
      <c r="A11" s="54" t="str">
        <f>'female stats (μm)'!A$2</f>
        <v>Milnesium inceptum</v>
      </c>
      <c r="B11" s="75" t="str">
        <f>'female stats (μm)'!B$2</f>
        <v>JP.010</v>
      </c>
      <c r="C11" s="56">
        <f>males!T1</f>
        <v>10</v>
      </c>
      <c r="D11" s="57" t="str">
        <f>IF(males!T3&gt;0,males!T3,"")</f>
        <v/>
      </c>
      <c r="E11" s="57" t="str">
        <f>IF(males!T4&gt;0,males!T4,"")</f>
        <v/>
      </c>
      <c r="F11" s="58" t="str">
        <f>IF(males!T5&gt;0,males!T5,"")</f>
        <v/>
      </c>
      <c r="G11" s="58" t="str">
        <f>IF(males!T7&gt;0,males!T7,"")</f>
        <v/>
      </c>
      <c r="H11" s="58" t="str">
        <f>IF(males!T8&gt;0,males!T8,"")</f>
        <v/>
      </c>
      <c r="I11" s="58" t="str">
        <f>IF(males!T9&gt;0,males!T9,"")</f>
        <v/>
      </c>
      <c r="J11" s="58" t="str">
        <f>IF(males!T10&gt;0,males!T10,"")</f>
        <v/>
      </c>
      <c r="K11" s="58" t="str">
        <f>IF(males!T11&gt;0,males!T11,"")</f>
        <v/>
      </c>
      <c r="L11" s="60" t="str">
        <f>IF(males!T12&gt;0,males!T12,"")</f>
        <v/>
      </c>
      <c r="M11" s="60" t="str">
        <f>IF(males!T13&gt;0,males!T13,"")</f>
        <v/>
      </c>
      <c r="N11" s="58" t="str">
        <f>IF(males!T15&gt;0,males!T15,"")</f>
        <v/>
      </c>
      <c r="O11" s="58" t="str">
        <f>IF(males!T16&gt;0,males!T16,"")</f>
        <v/>
      </c>
      <c r="P11" s="58" t="str">
        <f>IF(males!T17&gt;0,males!T17,"")</f>
        <v/>
      </c>
      <c r="Q11" s="58" t="str">
        <f>IF(males!T18&gt;0,males!T18,"")</f>
        <v/>
      </c>
      <c r="R11" s="58" t="str">
        <f>IF(males!T19&gt;0,males!T19,"")</f>
        <v/>
      </c>
      <c r="S11" s="58" t="str">
        <f>IF(males!T20&gt;0,males!T20,"")</f>
        <v/>
      </c>
      <c r="T11" s="58" t="str">
        <f>IF(males!T21&gt;0,males!T21,"")</f>
        <v/>
      </c>
      <c r="U11" s="58" t="str">
        <f>IF(males!T22&gt;0,males!T22,"")</f>
        <v/>
      </c>
      <c r="V11" s="58" t="str">
        <f>IF(males!T24&gt;0,males!T24,"")</f>
        <v/>
      </c>
      <c r="W11" s="58" t="str">
        <f>IF(males!T25&gt;0,males!T25,"")</f>
        <v/>
      </c>
      <c r="X11" s="58" t="str">
        <f>IF(males!T26&gt;0,males!T26,"")</f>
        <v/>
      </c>
      <c r="Y11" s="58" t="str">
        <f>IF(males!T27&gt;0,males!T27,"")</f>
        <v/>
      </c>
      <c r="Z11" s="58" t="str">
        <f>IF(males!T28&gt;0,males!T28,"")</f>
        <v/>
      </c>
      <c r="AA11" s="58" t="str">
        <f>IF(males!T29&gt;0,males!T29,"")</f>
        <v/>
      </c>
      <c r="AB11" s="58" t="str">
        <f>IF(males!T30&gt;0,males!T30,"")</f>
        <v/>
      </c>
      <c r="AC11" s="58" t="str">
        <f>IF(males!T31&gt;0,males!T31,"")</f>
        <v/>
      </c>
      <c r="AD11" s="58" t="str">
        <f>IF(males!T33&gt;0,males!T33,"")</f>
        <v/>
      </c>
      <c r="AE11" s="58" t="str">
        <f>IF(males!T34&gt;0,males!T34,"")</f>
        <v/>
      </c>
      <c r="AF11" s="58" t="str">
        <f>IF(males!T35&gt;0,males!T35,"")</f>
        <v/>
      </c>
      <c r="AG11" s="58" t="str">
        <f>IF(males!T36&gt;0,males!T36,"")</f>
        <v/>
      </c>
      <c r="AH11" s="58" t="str">
        <f>IF(males!T37&gt;0,males!T37,"")</f>
        <v/>
      </c>
      <c r="AI11" s="58" t="str">
        <f>IF(males!T38&gt;0,males!T38,"")</f>
        <v/>
      </c>
      <c r="AJ11" s="58" t="str">
        <f>IF(males!T39&gt;0,males!T39,"")</f>
        <v/>
      </c>
      <c r="AK11" s="58" t="str">
        <f>IF(males!T40&gt;0,males!T40,"")</f>
        <v/>
      </c>
      <c r="AL11" s="58" t="str">
        <f>IF(males!T42&gt;0,males!T42,"")</f>
        <v/>
      </c>
      <c r="AM11" s="58" t="str">
        <f>IF(males!T43&gt;0,males!T43,"")</f>
        <v/>
      </c>
      <c r="AN11" s="58" t="str">
        <f>IF(males!T44&gt;0,males!T44,"")</f>
        <v/>
      </c>
      <c r="AO11" s="58" t="str">
        <f>IF(males!T45&gt;0,males!T45,"")</f>
        <v/>
      </c>
      <c r="AP11" s="58" t="str">
        <f>IF(males!T46&gt;0,males!T46,"")</f>
        <v/>
      </c>
      <c r="AQ11" s="58" t="str">
        <f>IF(males!T47&gt;0,males!T47,"")</f>
        <v/>
      </c>
      <c r="AR11" s="58" t="str">
        <f>IF(males!T48&gt;0,males!T48,"")</f>
        <v/>
      </c>
      <c r="AS11" s="96" t="str">
        <f>IF(males!T49&gt;0,males!T49,"")</f>
        <v/>
      </c>
    </row>
    <row r="12" spans="1:45" ht="12.75" customHeight="1" x14ac:dyDescent="0.2">
      <c r="A12" s="54" t="str">
        <f>'female stats (μm)'!A$2</f>
        <v>Milnesium inceptum</v>
      </c>
      <c r="B12" s="75" t="str">
        <f>'female stats (μm)'!B$2</f>
        <v>JP.010</v>
      </c>
      <c r="C12" s="56">
        <f>males!V1</f>
        <v>11</v>
      </c>
      <c r="D12" s="57" t="str">
        <f>IF(males!V3&gt;0,males!V3,"")</f>
        <v/>
      </c>
      <c r="E12" s="57" t="str">
        <f>IF(males!V4&gt;0,males!V4,"")</f>
        <v/>
      </c>
      <c r="F12" s="58" t="str">
        <f>IF(males!V5&gt;0,males!V5,"")</f>
        <v/>
      </c>
      <c r="G12" s="58" t="str">
        <f>IF(males!V7&gt;0,males!V7,"")</f>
        <v/>
      </c>
      <c r="H12" s="58" t="str">
        <f>IF(males!V8&gt;0,males!V8,"")</f>
        <v/>
      </c>
      <c r="I12" s="58" t="str">
        <f>IF(males!V9&gt;0,males!V9,"")</f>
        <v/>
      </c>
      <c r="J12" s="58" t="str">
        <f>IF(males!V10&gt;0,males!V10,"")</f>
        <v/>
      </c>
      <c r="K12" s="58" t="str">
        <f>IF(males!V11&gt;0,males!V11,"")</f>
        <v/>
      </c>
      <c r="L12" s="60" t="str">
        <f>IF(males!V12&gt;0,males!V12,"")</f>
        <v/>
      </c>
      <c r="M12" s="60" t="str">
        <f>IF(males!V13&gt;0,males!V13,"")</f>
        <v/>
      </c>
      <c r="N12" s="58" t="str">
        <f>IF(males!V15&gt;0,males!V15,"")</f>
        <v/>
      </c>
      <c r="O12" s="58" t="str">
        <f>IF(males!V16&gt;0,males!V16,"")</f>
        <v/>
      </c>
      <c r="P12" s="58" t="str">
        <f>IF(males!V17&gt;0,males!V17,"")</f>
        <v/>
      </c>
      <c r="Q12" s="58" t="str">
        <f>IF(males!V18&gt;0,males!V18,"")</f>
        <v/>
      </c>
      <c r="R12" s="58" t="str">
        <f>IF(males!V19&gt;0,males!V19,"")</f>
        <v/>
      </c>
      <c r="S12" s="58" t="str">
        <f>IF(males!V20&gt;0,males!V20,"")</f>
        <v/>
      </c>
      <c r="T12" s="58" t="str">
        <f>IF(males!V21&gt;0,males!V21,"")</f>
        <v/>
      </c>
      <c r="U12" s="58" t="str">
        <f>IF(males!V22&gt;0,males!V22,"")</f>
        <v/>
      </c>
      <c r="V12" s="58" t="str">
        <f>IF(males!V24&gt;0,males!V24,"")</f>
        <v/>
      </c>
      <c r="W12" s="58" t="str">
        <f>IF(males!V25&gt;0,males!V25,"")</f>
        <v/>
      </c>
      <c r="X12" s="58" t="str">
        <f>IF(males!V26&gt;0,males!V26,"")</f>
        <v/>
      </c>
      <c r="Y12" s="58" t="str">
        <f>IF(males!V27&gt;0,males!V27,"")</f>
        <v/>
      </c>
      <c r="Z12" s="58" t="str">
        <f>IF(males!V28&gt;0,males!V28,"")</f>
        <v/>
      </c>
      <c r="AA12" s="58" t="str">
        <f>IF(males!V29&gt;0,males!V29,"")</f>
        <v/>
      </c>
      <c r="AB12" s="58" t="str">
        <f>IF(males!V30&gt;0,males!V30,"")</f>
        <v/>
      </c>
      <c r="AC12" s="58" t="str">
        <f>IF(males!V31&gt;0,males!V31,"")</f>
        <v/>
      </c>
      <c r="AD12" s="58" t="str">
        <f>IF(males!V33&gt;0,males!V33,"")</f>
        <v/>
      </c>
      <c r="AE12" s="58" t="str">
        <f>IF(males!V34&gt;0,males!V34,"")</f>
        <v/>
      </c>
      <c r="AF12" s="58" t="str">
        <f>IF(males!V35&gt;0,males!V35,"")</f>
        <v/>
      </c>
      <c r="AG12" s="58" t="str">
        <f>IF(males!V36&gt;0,males!V36,"")</f>
        <v/>
      </c>
      <c r="AH12" s="58" t="str">
        <f>IF(males!V37&gt;0,males!V37,"")</f>
        <v/>
      </c>
      <c r="AI12" s="58" t="str">
        <f>IF(males!V38&gt;0,males!V38,"")</f>
        <v/>
      </c>
      <c r="AJ12" s="58" t="str">
        <f>IF(males!V39&gt;0,males!V39,"")</f>
        <v/>
      </c>
      <c r="AK12" s="58" t="str">
        <f>IF(males!V40&gt;0,males!V40,"")</f>
        <v/>
      </c>
      <c r="AL12" s="58" t="str">
        <f>IF(males!V42&gt;0,males!V42,"")</f>
        <v/>
      </c>
      <c r="AM12" s="58" t="str">
        <f>IF(males!V43&gt;0,males!V43,"")</f>
        <v/>
      </c>
      <c r="AN12" s="58" t="str">
        <f>IF(males!V44&gt;0,males!V44,"")</f>
        <v/>
      </c>
      <c r="AO12" s="58" t="str">
        <f>IF(males!V45&gt;0,males!V45,"")</f>
        <v/>
      </c>
      <c r="AP12" s="58" t="str">
        <f>IF(males!V46&gt;0,males!V46,"")</f>
        <v/>
      </c>
      <c r="AQ12" s="58" t="str">
        <f>IF(males!V47&gt;0,males!V47,"")</f>
        <v/>
      </c>
      <c r="AR12" s="58" t="str">
        <f>IF(males!V48&gt;0,males!V48,"")</f>
        <v/>
      </c>
      <c r="AS12" s="96" t="str">
        <f>IF(males!V49&gt;0,males!V49,"")</f>
        <v/>
      </c>
    </row>
    <row r="13" spans="1:45" ht="12.75" customHeight="1" x14ac:dyDescent="0.2">
      <c r="A13" s="54" t="str">
        <f>'female stats (μm)'!A$2</f>
        <v>Milnesium inceptum</v>
      </c>
      <c r="B13" s="75" t="str">
        <f>'female stats (μm)'!B$2</f>
        <v>JP.010</v>
      </c>
      <c r="C13" s="56">
        <f>males!X1</f>
        <v>12</v>
      </c>
      <c r="D13" s="57" t="str">
        <f>IF(males!X3&gt;0,males!X3,"")</f>
        <v/>
      </c>
      <c r="E13" s="57" t="str">
        <f>IF(males!X4&gt;0,males!X4,"")</f>
        <v/>
      </c>
      <c r="F13" s="58" t="str">
        <f>IF(males!X5&gt;0,males!X5,"")</f>
        <v/>
      </c>
      <c r="G13" s="58" t="str">
        <f>IF(males!X7&gt;0,males!X7,"")</f>
        <v/>
      </c>
      <c r="H13" s="58" t="str">
        <f>IF(males!X8&gt;0,males!X8,"")</f>
        <v/>
      </c>
      <c r="I13" s="58" t="str">
        <f>IF(males!X9&gt;0,males!X9,"")</f>
        <v/>
      </c>
      <c r="J13" s="58" t="str">
        <f>IF(males!X10&gt;0,males!X10,"")</f>
        <v/>
      </c>
      <c r="K13" s="58" t="str">
        <f>IF(males!X11&gt;0,males!X11,"")</f>
        <v/>
      </c>
      <c r="L13" s="60" t="str">
        <f>IF(males!X12&gt;0,males!X12,"")</f>
        <v/>
      </c>
      <c r="M13" s="60" t="str">
        <f>IF(males!X13&gt;0,males!X13,"")</f>
        <v/>
      </c>
      <c r="N13" s="58" t="str">
        <f>IF(males!X15&gt;0,males!X15,"")</f>
        <v/>
      </c>
      <c r="O13" s="58" t="str">
        <f>IF(males!X16&gt;0,males!X16,"")</f>
        <v/>
      </c>
      <c r="P13" s="58" t="str">
        <f>IF(males!X17&gt;0,males!X17,"")</f>
        <v/>
      </c>
      <c r="Q13" s="58" t="str">
        <f>IF(males!X18&gt;0,males!X18,"")</f>
        <v/>
      </c>
      <c r="R13" s="58" t="str">
        <f>IF(males!X19&gt;0,males!X19,"")</f>
        <v/>
      </c>
      <c r="S13" s="58" t="str">
        <f>IF(males!X20&gt;0,males!X20,"")</f>
        <v/>
      </c>
      <c r="T13" s="58" t="str">
        <f>IF(males!X21&gt;0,males!X21,"")</f>
        <v/>
      </c>
      <c r="U13" s="58" t="str">
        <f>IF(males!X22&gt;0,males!X22,"")</f>
        <v/>
      </c>
      <c r="V13" s="58" t="str">
        <f>IF(males!X24&gt;0,males!X24,"")</f>
        <v/>
      </c>
      <c r="W13" s="58" t="str">
        <f>IF(males!X25&gt;0,males!X25,"")</f>
        <v/>
      </c>
      <c r="X13" s="58" t="str">
        <f>IF(males!X26&gt;0,males!X26,"")</f>
        <v/>
      </c>
      <c r="Y13" s="58" t="str">
        <f>IF(males!X27&gt;0,males!X27,"")</f>
        <v/>
      </c>
      <c r="Z13" s="58" t="str">
        <f>IF(males!X28&gt;0,males!X28,"")</f>
        <v/>
      </c>
      <c r="AA13" s="58" t="str">
        <f>IF(males!X29&gt;0,males!X29,"")</f>
        <v/>
      </c>
      <c r="AB13" s="58" t="str">
        <f>IF(males!X30&gt;0,males!X30,"")</f>
        <v/>
      </c>
      <c r="AC13" s="58" t="str">
        <f>IF(males!X31&gt;0,males!X31,"")</f>
        <v/>
      </c>
      <c r="AD13" s="58" t="str">
        <f>IF(males!X33&gt;0,males!X33,"")</f>
        <v/>
      </c>
      <c r="AE13" s="58" t="str">
        <f>IF(males!X34&gt;0,males!X34,"")</f>
        <v/>
      </c>
      <c r="AF13" s="58" t="str">
        <f>IF(males!X35&gt;0,males!X35,"")</f>
        <v/>
      </c>
      <c r="AG13" s="58" t="str">
        <f>IF(males!X36&gt;0,males!X36,"")</f>
        <v/>
      </c>
      <c r="AH13" s="58" t="str">
        <f>IF(males!X37&gt;0,males!X37,"")</f>
        <v/>
      </c>
      <c r="AI13" s="58" t="str">
        <f>IF(males!X38&gt;0,males!X38,"")</f>
        <v/>
      </c>
      <c r="AJ13" s="58" t="str">
        <f>IF(males!X39&gt;0,males!X39,"")</f>
        <v/>
      </c>
      <c r="AK13" s="58" t="str">
        <f>IF(males!X40&gt;0,males!X40,"")</f>
        <v/>
      </c>
      <c r="AL13" s="58" t="str">
        <f>IF(males!X42&gt;0,males!X42,"")</f>
        <v/>
      </c>
      <c r="AM13" s="58" t="str">
        <f>IF(males!X43&gt;0,males!X43,"")</f>
        <v/>
      </c>
      <c r="AN13" s="58" t="str">
        <f>IF(males!X44&gt;0,males!X44,"")</f>
        <v/>
      </c>
      <c r="AO13" s="58" t="str">
        <f>IF(males!X45&gt;0,males!X45,"")</f>
        <v/>
      </c>
      <c r="AP13" s="58" t="str">
        <f>IF(males!X46&gt;0,males!X46,"")</f>
        <v/>
      </c>
      <c r="AQ13" s="58" t="str">
        <f>IF(males!X47&gt;0,males!X47,"")</f>
        <v/>
      </c>
      <c r="AR13" s="58" t="str">
        <f>IF(males!X48&gt;0,males!X48,"")</f>
        <v/>
      </c>
      <c r="AS13" s="96" t="str">
        <f>IF(males!X49&gt;0,males!X49,"")</f>
        <v/>
      </c>
    </row>
    <row r="14" spans="1:45" ht="12.75" customHeight="1" x14ac:dyDescent="0.2">
      <c r="A14" s="54" t="str">
        <f>'female stats (μm)'!A$2</f>
        <v>Milnesium inceptum</v>
      </c>
      <c r="B14" s="75" t="str">
        <f>'female stats (μm)'!B$2</f>
        <v>JP.010</v>
      </c>
      <c r="C14" s="56">
        <f>males!Z1</f>
        <v>13</v>
      </c>
      <c r="D14" s="57" t="str">
        <f>IF(males!Z3&gt;0,males!Z3,"")</f>
        <v/>
      </c>
      <c r="E14" s="57" t="str">
        <f>IF(males!Z4&gt;0,males!Z4,"")</f>
        <v/>
      </c>
      <c r="F14" s="58" t="str">
        <f>IF(males!Z5&gt;0,males!Z5,"")</f>
        <v/>
      </c>
      <c r="G14" s="58" t="str">
        <f>IF(males!Z7&gt;0,males!Z7,"")</f>
        <v/>
      </c>
      <c r="H14" s="58" t="str">
        <f>IF(males!Z8&gt;0,males!Z8,"")</f>
        <v/>
      </c>
      <c r="I14" s="58" t="str">
        <f>IF(males!Z9&gt;0,males!Z9,"")</f>
        <v/>
      </c>
      <c r="J14" s="58" t="str">
        <f>IF(males!Z10&gt;0,males!Z10,"")</f>
        <v/>
      </c>
      <c r="K14" s="58" t="str">
        <f>IF(males!Z11&gt;0,males!Z11,"")</f>
        <v/>
      </c>
      <c r="L14" s="60" t="str">
        <f>IF(males!Z12&gt;0,males!Z12,"")</f>
        <v/>
      </c>
      <c r="M14" s="60" t="str">
        <f>IF(males!Z13&gt;0,males!Z13,"")</f>
        <v/>
      </c>
      <c r="N14" s="58" t="str">
        <f>IF(males!Z15&gt;0,males!Z15,"")</f>
        <v/>
      </c>
      <c r="O14" s="58" t="str">
        <f>IF(males!Z16&gt;0,males!Z16,"")</f>
        <v/>
      </c>
      <c r="P14" s="58" t="str">
        <f>IF(males!Z17&gt;0,males!Z17,"")</f>
        <v/>
      </c>
      <c r="Q14" s="58" t="str">
        <f>IF(males!Z18&gt;0,males!Z18,"")</f>
        <v/>
      </c>
      <c r="R14" s="58" t="str">
        <f>IF(males!Z19&gt;0,males!Z19,"")</f>
        <v/>
      </c>
      <c r="S14" s="58" t="str">
        <f>IF(males!Z20&gt;0,males!Z20,"")</f>
        <v/>
      </c>
      <c r="T14" s="58" t="str">
        <f>IF(males!Z21&gt;0,males!Z21,"")</f>
        <v/>
      </c>
      <c r="U14" s="58" t="str">
        <f>IF(males!Z22&gt;0,males!Z22,"")</f>
        <v/>
      </c>
      <c r="V14" s="58" t="str">
        <f>IF(males!Z24&gt;0,males!Z24,"")</f>
        <v/>
      </c>
      <c r="W14" s="58" t="str">
        <f>IF(males!Z25&gt;0,males!Z25,"")</f>
        <v/>
      </c>
      <c r="X14" s="58" t="str">
        <f>IF(males!Z26&gt;0,males!Z26,"")</f>
        <v/>
      </c>
      <c r="Y14" s="58" t="str">
        <f>IF(males!Z27&gt;0,males!Z27,"")</f>
        <v/>
      </c>
      <c r="Z14" s="58" t="str">
        <f>IF(males!Z28&gt;0,males!Z28,"")</f>
        <v/>
      </c>
      <c r="AA14" s="58" t="str">
        <f>IF(males!Z29&gt;0,males!Z29,"")</f>
        <v/>
      </c>
      <c r="AB14" s="58" t="str">
        <f>IF(males!Z30&gt;0,males!Z30,"")</f>
        <v/>
      </c>
      <c r="AC14" s="58" t="str">
        <f>IF(males!Z31&gt;0,males!Z31,"")</f>
        <v/>
      </c>
      <c r="AD14" s="58" t="str">
        <f>IF(males!Z33&gt;0,males!Z33,"")</f>
        <v/>
      </c>
      <c r="AE14" s="58" t="str">
        <f>IF(males!Z34&gt;0,males!Z34,"")</f>
        <v/>
      </c>
      <c r="AF14" s="58" t="str">
        <f>IF(males!Z35&gt;0,males!Z35,"")</f>
        <v/>
      </c>
      <c r="AG14" s="58" t="str">
        <f>IF(males!Z36&gt;0,males!Z36,"")</f>
        <v/>
      </c>
      <c r="AH14" s="58" t="str">
        <f>IF(males!Z37&gt;0,males!Z37,"")</f>
        <v/>
      </c>
      <c r="AI14" s="58" t="str">
        <f>IF(males!Z38&gt;0,males!Z38,"")</f>
        <v/>
      </c>
      <c r="AJ14" s="58" t="str">
        <f>IF(males!Z39&gt;0,males!Z39,"")</f>
        <v/>
      </c>
      <c r="AK14" s="58" t="str">
        <f>IF(males!Z40&gt;0,males!Z40,"")</f>
        <v/>
      </c>
      <c r="AL14" s="58" t="str">
        <f>IF(males!Z42&gt;0,males!Z42,"")</f>
        <v/>
      </c>
      <c r="AM14" s="58" t="str">
        <f>IF(males!Z43&gt;0,males!Z43,"")</f>
        <v/>
      </c>
      <c r="AN14" s="58" t="str">
        <f>IF(males!Z44&gt;0,males!Z44,"")</f>
        <v/>
      </c>
      <c r="AO14" s="58" t="str">
        <f>IF(males!Z45&gt;0,males!Z45,"")</f>
        <v/>
      </c>
      <c r="AP14" s="58" t="str">
        <f>IF(males!Z46&gt;0,males!Z46,"")</f>
        <v/>
      </c>
      <c r="AQ14" s="58" t="str">
        <f>IF(males!Z47&gt;0,males!Z47,"")</f>
        <v/>
      </c>
      <c r="AR14" s="58" t="str">
        <f>IF(males!Z48&gt;0,males!Z48,"")</f>
        <v/>
      </c>
      <c r="AS14" s="96" t="str">
        <f>IF(males!Z49&gt;0,males!Z49,"")</f>
        <v/>
      </c>
    </row>
    <row r="15" spans="1:45" ht="12.75" customHeight="1" x14ac:dyDescent="0.2">
      <c r="A15" s="54" t="str">
        <f>'female stats (μm)'!A$2</f>
        <v>Milnesium inceptum</v>
      </c>
      <c r="B15" s="75" t="str">
        <f>'female stats (μm)'!B$2</f>
        <v>JP.010</v>
      </c>
      <c r="C15" s="56">
        <f>males!AB1</f>
        <v>14</v>
      </c>
      <c r="D15" s="57" t="str">
        <f>IF(males!AB3&gt;0,males!AB3,"")</f>
        <v/>
      </c>
      <c r="E15" s="57" t="str">
        <f>IF(males!AB4&gt;0,males!AB4,"")</f>
        <v/>
      </c>
      <c r="F15" s="58" t="str">
        <f>IF(males!AB5&gt;0,males!AB5,"")</f>
        <v/>
      </c>
      <c r="G15" s="58" t="str">
        <f>IF(males!AB7&gt;0,males!AB7,"")</f>
        <v/>
      </c>
      <c r="H15" s="58" t="str">
        <f>IF(males!AB8&gt;0,males!AB8,"")</f>
        <v/>
      </c>
      <c r="I15" s="58" t="str">
        <f>IF(males!AB9&gt;0,males!AB9,"")</f>
        <v/>
      </c>
      <c r="J15" s="58" t="str">
        <f>IF(males!AB10&gt;0,males!AB10,"")</f>
        <v/>
      </c>
      <c r="K15" s="58" t="str">
        <f>IF(males!AB11&gt;0,males!AB11,"")</f>
        <v/>
      </c>
      <c r="L15" s="60" t="str">
        <f>IF(males!AB12&gt;0,males!AB12,"")</f>
        <v/>
      </c>
      <c r="M15" s="60" t="str">
        <f>IF(males!AB13&gt;0,males!AB13,"")</f>
        <v/>
      </c>
      <c r="N15" s="58" t="str">
        <f>IF(males!AB15&gt;0,males!AB15,"")</f>
        <v/>
      </c>
      <c r="O15" s="58" t="str">
        <f>IF(males!AB16&gt;0,males!AB16,"")</f>
        <v/>
      </c>
      <c r="P15" s="58" t="str">
        <f>IF(males!AB17&gt;0,males!AB17,"")</f>
        <v/>
      </c>
      <c r="Q15" s="58" t="str">
        <f>IF(males!AB18&gt;0,males!AB18,"")</f>
        <v/>
      </c>
      <c r="R15" s="58" t="str">
        <f>IF(males!AB19&gt;0,males!AB19,"")</f>
        <v/>
      </c>
      <c r="S15" s="58" t="str">
        <f>IF(males!AB20&gt;0,males!AB20,"")</f>
        <v/>
      </c>
      <c r="T15" s="58" t="str">
        <f>IF(males!AB21&gt;0,males!AB21,"")</f>
        <v/>
      </c>
      <c r="U15" s="58" t="str">
        <f>IF(males!AB22&gt;0,males!AB22,"")</f>
        <v/>
      </c>
      <c r="V15" s="58" t="str">
        <f>IF(males!AB24&gt;0,males!AB24,"")</f>
        <v/>
      </c>
      <c r="W15" s="58" t="str">
        <f>IF(males!AB25&gt;0,males!AB25,"")</f>
        <v/>
      </c>
      <c r="X15" s="58" t="str">
        <f>IF(males!AB26&gt;0,males!AB26,"")</f>
        <v/>
      </c>
      <c r="Y15" s="58" t="str">
        <f>IF(males!AB27&gt;0,males!AB27,"")</f>
        <v/>
      </c>
      <c r="Z15" s="58" t="str">
        <f>IF(males!AB28&gt;0,males!AB28,"")</f>
        <v/>
      </c>
      <c r="AA15" s="58" t="str">
        <f>IF(males!AB29&gt;0,males!AB29,"")</f>
        <v/>
      </c>
      <c r="AB15" s="58" t="str">
        <f>IF(males!AB30&gt;0,males!AB30,"")</f>
        <v/>
      </c>
      <c r="AC15" s="58" t="str">
        <f>IF(males!AB31&gt;0,males!AB31,"")</f>
        <v/>
      </c>
      <c r="AD15" s="58" t="str">
        <f>IF(males!AB33&gt;0,males!AB33,"")</f>
        <v/>
      </c>
      <c r="AE15" s="58" t="str">
        <f>IF(males!AB34&gt;0,males!AB34,"")</f>
        <v/>
      </c>
      <c r="AF15" s="58" t="str">
        <f>IF(males!AB35&gt;0,males!AB35,"")</f>
        <v/>
      </c>
      <c r="AG15" s="58" t="str">
        <f>IF(males!AB36&gt;0,males!AB36,"")</f>
        <v/>
      </c>
      <c r="AH15" s="58" t="str">
        <f>IF(males!AB37&gt;0,males!AB37,"")</f>
        <v/>
      </c>
      <c r="AI15" s="58" t="str">
        <f>IF(males!AB38&gt;0,males!AB38,"")</f>
        <v/>
      </c>
      <c r="AJ15" s="58" t="str">
        <f>IF(males!AB39&gt;0,males!AB39,"")</f>
        <v/>
      </c>
      <c r="AK15" s="58" t="str">
        <f>IF(males!AB40&gt;0,males!AB40,"")</f>
        <v/>
      </c>
      <c r="AL15" s="58" t="str">
        <f>IF(males!AB42&gt;0,males!AB42,"")</f>
        <v/>
      </c>
      <c r="AM15" s="58" t="str">
        <f>IF(males!AB43&gt;0,males!AB43,"")</f>
        <v/>
      </c>
      <c r="AN15" s="58" t="str">
        <f>IF(males!AB44&gt;0,males!AB44,"")</f>
        <v/>
      </c>
      <c r="AO15" s="58" t="str">
        <f>IF(males!AB45&gt;0,males!AB45,"")</f>
        <v/>
      </c>
      <c r="AP15" s="58" t="str">
        <f>IF(males!AB46&gt;0,males!AB46,"")</f>
        <v/>
      </c>
      <c r="AQ15" s="58" t="str">
        <f>IF(males!AB47&gt;0,males!AB47,"")</f>
        <v/>
      </c>
      <c r="AR15" s="58" t="str">
        <f>IF(males!AB48&gt;0,males!AB48,"")</f>
        <v/>
      </c>
      <c r="AS15" s="96" t="str">
        <f>IF(males!AB49&gt;0,males!AB49,"")</f>
        <v/>
      </c>
    </row>
    <row r="16" spans="1:45" ht="12.75" customHeight="1" x14ac:dyDescent="0.2">
      <c r="A16" s="54" t="str">
        <f>'female stats (μm)'!A$2</f>
        <v>Milnesium inceptum</v>
      </c>
      <c r="B16" s="75" t="str">
        <f>'female stats (μm)'!B$2</f>
        <v>JP.010</v>
      </c>
      <c r="C16" s="56">
        <f>males!AD1</f>
        <v>15</v>
      </c>
      <c r="D16" s="57" t="str">
        <f>IF(males!AD3&gt;0,males!AD3,"")</f>
        <v/>
      </c>
      <c r="E16" s="57" t="str">
        <f>IF(males!AD4&gt;0,males!AD4,"")</f>
        <v/>
      </c>
      <c r="F16" s="58" t="str">
        <f>IF(males!AD5&gt;0,males!AD5,"")</f>
        <v/>
      </c>
      <c r="G16" s="58" t="str">
        <f>IF(males!AD7&gt;0,males!AD7,"")</f>
        <v/>
      </c>
      <c r="H16" s="58" t="str">
        <f>IF(males!AD8&gt;0,males!AD8,"")</f>
        <v/>
      </c>
      <c r="I16" s="58" t="str">
        <f>IF(males!AD9&gt;0,males!AD9,"")</f>
        <v/>
      </c>
      <c r="J16" s="58" t="str">
        <f>IF(males!AD10&gt;0,males!AD10,"")</f>
        <v/>
      </c>
      <c r="K16" s="58" t="str">
        <f>IF(males!AD11&gt;0,males!AD11,"")</f>
        <v/>
      </c>
      <c r="L16" s="60" t="str">
        <f>IF(males!AD12&gt;0,males!AD12,"")</f>
        <v/>
      </c>
      <c r="M16" s="60" t="str">
        <f>IF(males!AD13&gt;0,males!AD13,"")</f>
        <v/>
      </c>
      <c r="N16" s="58" t="str">
        <f>IF(males!AD15&gt;0,males!AD15,"")</f>
        <v/>
      </c>
      <c r="O16" s="58" t="str">
        <f>IF(males!AD16&gt;0,males!AD16,"")</f>
        <v/>
      </c>
      <c r="P16" s="58" t="str">
        <f>IF(males!AD17&gt;0,males!AD17,"")</f>
        <v/>
      </c>
      <c r="Q16" s="58" t="str">
        <f>IF(males!AD18&gt;0,males!AD18,"")</f>
        <v/>
      </c>
      <c r="R16" s="58" t="str">
        <f>IF(males!AD19&gt;0,males!AD19,"")</f>
        <v/>
      </c>
      <c r="S16" s="58" t="str">
        <f>IF(males!AD20&gt;0,males!AD20,"")</f>
        <v/>
      </c>
      <c r="T16" s="58" t="str">
        <f>IF(males!AD21&gt;0,males!AD21,"")</f>
        <v/>
      </c>
      <c r="U16" s="58" t="str">
        <f>IF(males!AD22&gt;0,males!AD22,"")</f>
        <v/>
      </c>
      <c r="V16" s="58" t="str">
        <f>IF(males!AD24&gt;0,males!AD24,"")</f>
        <v/>
      </c>
      <c r="W16" s="58" t="str">
        <f>IF(males!AD25&gt;0,males!AD25,"")</f>
        <v/>
      </c>
      <c r="X16" s="58" t="str">
        <f>IF(males!AD26&gt;0,males!AD26,"")</f>
        <v/>
      </c>
      <c r="Y16" s="58" t="str">
        <f>IF(males!AD27&gt;0,males!AD27,"")</f>
        <v/>
      </c>
      <c r="Z16" s="58" t="str">
        <f>IF(males!AD28&gt;0,males!AD28,"")</f>
        <v/>
      </c>
      <c r="AA16" s="58" t="str">
        <f>IF(males!AD29&gt;0,males!AD29,"")</f>
        <v/>
      </c>
      <c r="AB16" s="58" t="str">
        <f>IF(males!AD30&gt;0,males!AD30,"")</f>
        <v/>
      </c>
      <c r="AC16" s="58" t="str">
        <f>IF(males!AD31&gt;0,males!AD31,"")</f>
        <v/>
      </c>
      <c r="AD16" s="58" t="str">
        <f>IF(males!AD33&gt;0,males!AD33,"")</f>
        <v/>
      </c>
      <c r="AE16" s="58" t="str">
        <f>IF(males!AD34&gt;0,males!AD34,"")</f>
        <v/>
      </c>
      <c r="AF16" s="58" t="str">
        <f>IF(males!AD35&gt;0,males!AD35,"")</f>
        <v/>
      </c>
      <c r="AG16" s="58" t="str">
        <f>IF(males!AD36&gt;0,males!AD36,"")</f>
        <v/>
      </c>
      <c r="AH16" s="58" t="str">
        <f>IF(males!AD37&gt;0,males!AD37,"")</f>
        <v/>
      </c>
      <c r="AI16" s="58" t="str">
        <f>IF(males!AD38&gt;0,males!AD38,"")</f>
        <v/>
      </c>
      <c r="AJ16" s="58" t="str">
        <f>IF(males!AD39&gt;0,males!AD39,"")</f>
        <v/>
      </c>
      <c r="AK16" s="58" t="str">
        <f>IF(males!AD40&gt;0,males!AD40,"")</f>
        <v/>
      </c>
      <c r="AL16" s="58" t="str">
        <f>IF(males!AD42&gt;0,males!AD42,"")</f>
        <v/>
      </c>
      <c r="AM16" s="58" t="str">
        <f>IF(males!AD43&gt;0,males!AD43,"")</f>
        <v/>
      </c>
      <c r="AN16" s="58" t="str">
        <f>IF(males!AD44&gt;0,males!AD44,"")</f>
        <v/>
      </c>
      <c r="AO16" s="58" t="str">
        <f>IF(males!AD45&gt;0,males!AD45,"")</f>
        <v/>
      </c>
      <c r="AP16" s="58" t="str">
        <f>IF(males!AD46&gt;0,males!AD46,"")</f>
        <v/>
      </c>
      <c r="AQ16" s="58" t="str">
        <f>IF(males!AD47&gt;0,males!AD47,"")</f>
        <v/>
      </c>
      <c r="AR16" s="58" t="str">
        <f>IF(males!AD48&gt;0,males!AD48,"")</f>
        <v/>
      </c>
      <c r="AS16" s="96" t="str">
        <f>IF(males!AD49&gt;0,males!AD49,"")</f>
        <v/>
      </c>
    </row>
    <row r="17" spans="1:45" ht="12.75" customHeight="1" x14ac:dyDescent="0.2">
      <c r="A17" s="54" t="str">
        <f>'female stats (μm)'!A$2</f>
        <v>Milnesium inceptum</v>
      </c>
      <c r="B17" s="75" t="str">
        <f>'female stats (μm)'!B$2</f>
        <v>JP.010</v>
      </c>
      <c r="C17" s="56">
        <f>males!AF1</f>
        <v>16</v>
      </c>
      <c r="D17" s="57" t="str">
        <f>IF(males!AF3&gt;0,males!AF3,"")</f>
        <v/>
      </c>
      <c r="E17" s="57" t="str">
        <f>IF(males!AF4&gt;0,males!AF4,"")</f>
        <v/>
      </c>
      <c r="F17" s="58" t="str">
        <f>IF(males!AF5&gt;0,males!AF5,"")</f>
        <v/>
      </c>
      <c r="G17" s="58" t="str">
        <f>IF(males!AF7&gt;0,males!AF7,"")</f>
        <v/>
      </c>
      <c r="H17" s="58" t="str">
        <f>IF(males!AF8&gt;0,males!AF8,"")</f>
        <v/>
      </c>
      <c r="I17" s="58" t="str">
        <f>IF(males!AF9&gt;0,males!AF9,"")</f>
        <v/>
      </c>
      <c r="J17" s="58" t="str">
        <f>IF(males!AF10&gt;0,males!AF10,"")</f>
        <v/>
      </c>
      <c r="K17" s="58" t="str">
        <f>IF(males!AF11&gt;0,males!AF11,"")</f>
        <v/>
      </c>
      <c r="L17" s="60" t="str">
        <f>IF(males!AF12&gt;0,males!AF12,"")</f>
        <v/>
      </c>
      <c r="M17" s="60" t="str">
        <f>IF(males!AF13&gt;0,males!AF13,"")</f>
        <v/>
      </c>
      <c r="N17" s="58" t="str">
        <f>IF(males!AF15&gt;0,males!AF15,"")</f>
        <v/>
      </c>
      <c r="O17" s="58" t="str">
        <f>IF(males!AF16&gt;0,males!AF16,"")</f>
        <v/>
      </c>
      <c r="P17" s="58" t="str">
        <f>IF(males!AF17&gt;0,males!AF17,"")</f>
        <v/>
      </c>
      <c r="Q17" s="58" t="str">
        <f>IF(males!AF18&gt;0,males!AF18,"")</f>
        <v/>
      </c>
      <c r="R17" s="58" t="str">
        <f>IF(males!AF19&gt;0,males!AF19,"")</f>
        <v/>
      </c>
      <c r="S17" s="58" t="str">
        <f>IF(males!AF20&gt;0,males!AF20,"")</f>
        <v/>
      </c>
      <c r="T17" s="58" t="str">
        <f>IF(males!AF21&gt;0,males!AF21,"")</f>
        <v/>
      </c>
      <c r="U17" s="58" t="str">
        <f>IF(males!AF22&gt;0,males!AF22,"")</f>
        <v/>
      </c>
      <c r="V17" s="58" t="str">
        <f>IF(males!AF24&gt;0,males!AF24,"")</f>
        <v/>
      </c>
      <c r="W17" s="58" t="str">
        <f>IF(males!AF25&gt;0,males!AF25,"")</f>
        <v/>
      </c>
      <c r="X17" s="58" t="str">
        <f>IF(males!AF26&gt;0,males!AF26,"")</f>
        <v/>
      </c>
      <c r="Y17" s="58" t="str">
        <f>IF(males!AF27&gt;0,males!AF27,"")</f>
        <v/>
      </c>
      <c r="Z17" s="58" t="str">
        <f>IF(males!AF28&gt;0,males!AF28,"")</f>
        <v/>
      </c>
      <c r="AA17" s="58" t="str">
        <f>IF(males!AF29&gt;0,males!AF29,"")</f>
        <v/>
      </c>
      <c r="AB17" s="58" t="str">
        <f>IF(males!AF30&gt;0,males!AF30,"")</f>
        <v/>
      </c>
      <c r="AC17" s="58" t="str">
        <f>IF(males!AF31&gt;0,males!AF31,"")</f>
        <v/>
      </c>
      <c r="AD17" s="58" t="str">
        <f>IF(males!AF33&gt;0,males!AF33,"")</f>
        <v/>
      </c>
      <c r="AE17" s="58" t="str">
        <f>IF(males!AF34&gt;0,males!AF34,"")</f>
        <v/>
      </c>
      <c r="AF17" s="58" t="str">
        <f>IF(males!AF35&gt;0,males!AF35,"")</f>
        <v/>
      </c>
      <c r="AG17" s="58" t="str">
        <f>IF(males!AF36&gt;0,males!AF36,"")</f>
        <v/>
      </c>
      <c r="AH17" s="58" t="str">
        <f>IF(males!AF37&gt;0,males!AF37,"")</f>
        <v/>
      </c>
      <c r="AI17" s="58" t="str">
        <f>IF(males!AF38&gt;0,males!AF38,"")</f>
        <v/>
      </c>
      <c r="AJ17" s="58" t="str">
        <f>IF(males!AF39&gt;0,males!AF39,"")</f>
        <v/>
      </c>
      <c r="AK17" s="58" t="str">
        <f>IF(males!AF40&gt;0,males!AF40,"")</f>
        <v/>
      </c>
      <c r="AL17" s="58" t="str">
        <f>IF(males!AF42&gt;0,males!AF42,"")</f>
        <v/>
      </c>
      <c r="AM17" s="58" t="str">
        <f>IF(males!AF43&gt;0,males!AF43,"")</f>
        <v/>
      </c>
      <c r="AN17" s="58" t="str">
        <f>IF(males!AF44&gt;0,males!AF44,"")</f>
        <v/>
      </c>
      <c r="AO17" s="58" t="str">
        <f>IF(males!AF45&gt;0,males!AF45,"")</f>
        <v/>
      </c>
      <c r="AP17" s="58" t="str">
        <f>IF(males!AF46&gt;0,males!AF46,"")</f>
        <v/>
      </c>
      <c r="AQ17" s="58" t="str">
        <f>IF(males!AF47&gt;0,males!AF47,"")</f>
        <v/>
      </c>
      <c r="AR17" s="58" t="str">
        <f>IF(males!AF48&gt;0,males!AF48,"")</f>
        <v/>
      </c>
      <c r="AS17" s="96" t="str">
        <f>IF(males!AF49&gt;0,males!AF49,"")</f>
        <v/>
      </c>
    </row>
    <row r="18" spans="1:45" ht="12.75" customHeight="1" x14ac:dyDescent="0.2">
      <c r="A18" s="54" t="str">
        <f>'female stats (μm)'!A$2</f>
        <v>Milnesium inceptum</v>
      </c>
      <c r="B18" s="75" t="str">
        <f>'female stats (μm)'!B$2</f>
        <v>JP.010</v>
      </c>
      <c r="C18" s="56">
        <f>males!AH1</f>
        <v>17</v>
      </c>
      <c r="D18" s="57" t="str">
        <f>IF(males!AH3&gt;0,males!AH3,"")</f>
        <v/>
      </c>
      <c r="E18" s="57" t="str">
        <f>IF(males!AH4&gt;0,males!AH4,"")</f>
        <v/>
      </c>
      <c r="F18" s="58" t="str">
        <f>IF(males!AH5&gt;0,males!AH5,"")</f>
        <v/>
      </c>
      <c r="G18" s="58" t="str">
        <f>IF(males!AH7&gt;0,males!AH7,"")</f>
        <v/>
      </c>
      <c r="H18" s="58" t="str">
        <f>IF(males!AH8&gt;0,males!AH8,"")</f>
        <v/>
      </c>
      <c r="I18" s="58" t="str">
        <f>IF(males!AH9&gt;0,males!AH9,"")</f>
        <v/>
      </c>
      <c r="J18" s="58" t="str">
        <f>IF(males!AH10&gt;0,males!AH10,"")</f>
        <v/>
      </c>
      <c r="K18" s="58" t="str">
        <f>IF(males!AH11&gt;0,males!AH11,"")</f>
        <v/>
      </c>
      <c r="L18" s="60" t="str">
        <f>IF(males!AH12&gt;0,males!AH12,"")</f>
        <v/>
      </c>
      <c r="M18" s="60" t="str">
        <f>IF(males!AH13&gt;0,males!AH13,"")</f>
        <v/>
      </c>
      <c r="N18" s="58" t="str">
        <f>IF(males!AH15&gt;0,males!AH15,"")</f>
        <v/>
      </c>
      <c r="O18" s="58" t="str">
        <f>IF(males!AH16&gt;0,males!AH16,"")</f>
        <v/>
      </c>
      <c r="P18" s="58" t="str">
        <f>IF(males!AH17&gt;0,males!AH17,"")</f>
        <v/>
      </c>
      <c r="Q18" s="58" t="str">
        <f>IF(males!AH18&gt;0,males!AH18,"")</f>
        <v/>
      </c>
      <c r="R18" s="58" t="str">
        <f>IF(males!AH19&gt;0,males!AH19,"")</f>
        <v/>
      </c>
      <c r="S18" s="58" t="str">
        <f>IF(males!AH20&gt;0,males!AH20,"")</f>
        <v/>
      </c>
      <c r="T18" s="58" t="str">
        <f>IF(males!AH21&gt;0,males!AH21,"")</f>
        <v/>
      </c>
      <c r="U18" s="58" t="str">
        <f>IF(males!AH22&gt;0,males!AH22,"")</f>
        <v/>
      </c>
      <c r="V18" s="58" t="str">
        <f>IF(males!AH24&gt;0,males!AH24,"")</f>
        <v/>
      </c>
      <c r="W18" s="58" t="str">
        <f>IF(males!AH25&gt;0,males!AH25,"")</f>
        <v/>
      </c>
      <c r="X18" s="58" t="str">
        <f>IF(males!AH26&gt;0,males!AH26,"")</f>
        <v/>
      </c>
      <c r="Y18" s="58" t="str">
        <f>IF(males!AH27&gt;0,males!AH27,"")</f>
        <v/>
      </c>
      <c r="Z18" s="58" t="str">
        <f>IF(males!AH28&gt;0,males!AH28,"")</f>
        <v/>
      </c>
      <c r="AA18" s="58" t="str">
        <f>IF(males!AH29&gt;0,males!AH29,"")</f>
        <v/>
      </c>
      <c r="AB18" s="58" t="str">
        <f>IF(males!AH30&gt;0,males!AH30,"")</f>
        <v/>
      </c>
      <c r="AC18" s="58" t="str">
        <f>IF(males!AH31&gt;0,males!AH31,"")</f>
        <v/>
      </c>
      <c r="AD18" s="58" t="str">
        <f>IF(males!AH33&gt;0,males!AH33,"")</f>
        <v/>
      </c>
      <c r="AE18" s="58" t="str">
        <f>IF(males!AH34&gt;0,males!AH34,"")</f>
        <v/>
      </c>
      <c r="AF18" s="58" t="str">
        <f>IF(males!AH35&gt;0,males!AH35,"")</f>
        <v/>
      </c>
      <c r="AG18" s="58" t="str">
        <f>IF(males!AH36&gt;0,males!AH36,"")</f>
        <v/>
      </c>
      <c r="AH18" s="58" t="str">
        <f>IF(males!AH37&gt;0,males!AH37,"")</f>
        <v/>
      </c>
      <c r="AI18" s="58" t="str">
        <f>IF(males!AH38&gt;0,males!AH38,"")</f>
        <v/>
      </c>
      <c r="AJ18" s="58" t="str">
        <f>IF(males!AH39&gt;0,males!AH39,"")</f>
        <v/>
      </c>
      <c r="AK18" s="58" t="str">
        <f>IF(males!AH40&gt;0,males!AH40,"")</f>
        <v/>
      </c>
      <c r="AL18" s="58" t="str">
        <f>IF(males!AH42&gt;0,males!AH42,"")</f>
        <v/>
      </c>
      <c r="AM18" s="58" t="str">
        <f>IF(males!AH43&gt;0,males!AH43,"")</f>
        <v/>
      </c>
      <c r="AN18" s="58" t="str">
        <f>IF(males!AH44&gt;0,males!AH44,"")</f>
        <v/>
      </c>
      <c r="AO18" s="58" t="str">
        <f>IF(males!AH45&gt;0,males!AH45,"")</f>
        <v/>
      </c>
      <c r="AP18" s="58" t="str">
        <f>IF(males!AH46&gt;0,males!AH46,"")</f>
        <v/>
      </c>
      <c r="AQ18" s="58" t="str">
        <f>IF(males!AH47&gt;0,males!AH47,"")</f>
        <v/>
      </c>
      <c r="AR18" s="58" t="str">
        <f>IF(males!AH48&gt;0,males!AH48,"")</f>
        <v/>
      </c>
      <c r="AS18" s="96" t="str">
        <f>IF(males!AH49&gt;0,males!AH49,"")</f>
        <v/>
      </c>
    </row>
    <row r="19" spans="1:45" ht="12.75" customHeight="1" x14ac:dyDescent="0.2">
      <c r="A19" s="54" t="str">
        <f>'female stats (μm)'!A$2</f>
        <v>Milnesium inceptum</v>
      </c>
      <c r="B19" s="75" t="str">
        <f>'female stats (μm)'!B$2</f>
        <v>JP.010</v>
      </c>
      <c r="C19" s="56">
        <f>males!AJ1</f>
        <v>18</v>
      </c>
      <c r="D19" s="57" t="str">
        <f>IF(males!AJ3&gt;0,males!AJ3,"")</f>
        <v/>
      </c>
      <c r="E19" s="57" t="str">
        <f>IF(males!AJ4&gt;0,males!AJ4,"")</f>
        <v/>
      </c>
      <c r="F19" s="58" t="str">
        <f>IF(males!AJ5&gt;0,males!AJ5,"")</f>
        <v/>
      </c>
      <c r="G19" s="58" t="str">
        <f>IF(males!AJ7&gt;0,males!AJ7,"")</f>
        <v/>
      </c>
      <c r="H19" s="58" t="str">
        <f>IF(males!AJ8&gt;0,males!AJ8,"")</f>
        <v/>
      </c>
      <c r="I19" s="58" t="str">
        <f>IF(males!AJ9&gt;0,males!AJ9,"")</f>
        <v/>
      </c>
      <c r="J19" s="58" t="str">
        <f>IF(males!AJ10&gt;0,males!AJ10,"")</f>
        <v/>
      </c>
      <c r="K19" s="58" t="str">
        <f>IF(males!AJ11&gt;0,males!AJ11,"")</f>
        <v/>
      </c>
      <c r="L19" s="60" t="str">
        <f>IF(males!AJ12&gt;0,males!AJ12,"")</f>
        <v/>
      </c>
      <c r="M19" s="60" t="str">
        <f>IF(males!AJ13&gt;0,males!AJ13,"")</f>
        <v/>
      </c>
      <c r="N19" s="58" t="str">
        <f>IF(males!AJ15&gt;0,males!AJ15,"")</f>
        <v/>
      </c>
      <c r="O19" s="58" t="str">
        <f>IF(males!AJ16&gt;0,males!AJ16,"")</f>
        <v/>
      </c>
      <c r="P19" s="58" t="str">
        <f>IF(males!AJ17&gt;0,males!AJ17,"")</f>
        <v/>
      </c>
      <c r="Q19" s="58" t="str">
        <f>IF(males!AJ18&gt;0,males!AJ18,"")</f>
        <v/>
      </c>
      <c r="R19" s="58" t="str">
        <f>IF(males!AJ19&gt;0,males!AJ19,"")</f>
        <v/>
      </c>
      <c r="S19" s="58" t="str">
        <f>IF(males!AJ20&gt;0,males!AJ20,"")</f>
        <v/>
      </c>
      <c r="T19" s="58" t="str">
        <f>IF(males!AJ21&gt;0,males!AJ21,"")</f>
        <v/>
      </c>
      <c r="U19" s="58" t="str">
        <f>IF(males!AJ22&gt;0,males!AJ22,"")</f>
        <v/>
      </c>
      <c r="V19" s="58" t="str">
        <f>IF(males!AJ24&gt;0,males!AJ24,"")</f>
        <v/>
      </c>
      <c r="W19" s="58" t="str">
        <f>IF(males!AJ25&gt;0,males!AJ25,"")</f>
        <v/>
      </c>
      <c r="X19" s="58" t="str">
        <f>IF(males!AJ26&gt;0,males!AJ26,"")</f>
        <v/>
      </c>
      <c r="Y19" s="58" t="str">
        <f>IF(males!AJ27&gt;0,males!AJ27,"")</f>
        <v/>
      </c>
      <c r="Z19" s="58" t="str">
        <f>IF(males!AJ28&gt;0,males!AJ28,"")</f>
        <v/>
      </c>
      <c r="AA19" s="58" t="str">
        <f>IF(males!AJ29&gt;0,males!AJ29,"")</f>
        <v/>
      </c>
      <c r="AB19" s="58" t="str">
        <f>IF(males!AJ30&gt;0,males!AJ30,"")</f>
        <v/>
      </c>
      <c r="AC19" s="58" t="str">
        <f>IF(males!AJ31&gt;0,males!AJ31,"")</f>
        <v/>
      </c>
      <c r="AD19" s="58" t="str">
        <f>IF(males!AJ33&gt;0,males!AJ33,"")</f>
        <v/>
      </c>
      <c r="AE19" s="58" t="str">
        <f>IF(males!AJ34&gt;0,males!AJ34,"")</f>
        <v/>
      </c>
      <c r="AF19" s="58" t="str">
        <f>IF(males!AJ35&gt;0,males!AJ35,"")</f>
        <v/>
      </c>
      <c r="AG19" s="58" t="str">
        <f>IF(males!AJ36&gt;0,males!AJ36,"")</f>
        <v/>
      </c>
      <c r="AH19" s="58" t="str">
        <f>IF(males!AJ37&gt;0,males!AJ37,"")</f>
        <v/>
      </c>
      <c r="AI19" s="58" t="str">
        <f>IF(males!AJ38&gt;0,males!AJ38,"")</f>
        <v/>
      </c>
      <c r="AJ19" s="58" t="str">
        <f>IF(males!AJ39&gt;0,males!AJ39,"")</f>
        <v/>
      </c>
      <c r="AK19" s="58" t="str">
        <f>IF(males!AJ40&gt;0,males!AJ40,"")</f>
        <v/>
      </c>
      <c r="AL19" s="58" t="str">
        <f>IF(males!AJ42&gt;0,males!AJ42,"")</f>
        <v/>
      </c>
      <c r="AM19" s="58" t="str">
        <f>IF(males!AJ43&gt;0,males!AJ43,"")</f>
        <v/>
      </c>
      <c r="AN19" s="58" t="str">
        <f>IF(males!AJ44&gt;0,males!AJ44,"")</f>
        <v/>
      </c>
      <c r="AO19" s="58" t="str">
        <f>IF(males!AJ45&gt;0,males!AJ45,"")</f>
        <v/>
      </c>
      <c r="AP19" s="58" t="str">
        <f>IF(males!AJ46&gt;0,males!AJ46,"")</f>
        <v/>
      </c>
      <c r="AQ19" s="58" t="str">
        <f>IF(males!AJ47&gt;0,males!AJ47,"")</f>
        <v/>
      </c>
      <c r="AR19" s="58" t="str">
        <f>IF(males!AJ48&gt;0,males!AJ48,"")</f>
        <v/>
      </c>
      <c r="AS19" s="96" t="str">
        <f>IF(males!AJ49&gt;0,males!AJ49,"")</f>
        <v/>
      </c>
    </row>
    <row r="20" spans="1:45" ht="12.75" customHeight="1" x14ac:dyDescent="0.2">
      <c r="A20" s="54" t="str">
        <f>'female stats (μm)'!A$2</f>
        <v>Milnesium inceptum</v>
      </c>
      <c r="B20" s="75" t="str">
        <f>'female stats (μm)'!B$2</f>
        <v>JP.010</v>
      </c>
      <c r="C20" s="56">
        <f>males!AL1</f>
        <v>19</v>
      </c>
      <c r="D20" s="57" t="str">
        <f>IF(males!AL3&gt;0,males!AL3,"")</f>
        <v/>
      </c>
      <c r="E20" s="57" t="str">
        <f>IF(males!AL4&gt;0,males!AL4,"")</f>
        <v/>
      </c>
      <c r="F20" s="58" t="str">
        <f>IF(males!AL5&gt;0,males!AL5,"")</f>
        <v/>
      </c>
      <c r="G20" s="58" t="str">
        <f>IF(males!AL7&gt;0,males!AL7,"")</f>
        <v/>
      </c>
      <c r="H20" s="58" t="str">
        <f>IF(males!AL8&gt;0,males!AL8,"")</f>
        <v/>
      </c>
      <c r="I20" s="58" t="str">
        <f>IF(males!AL9&gt;0,males!AL9,"")</f>
        <v/>
      </c>
      <c r="J20" s="58" t="str">
        <f>IF(males!AL10&gt;0,males!AL10,"")</f>
        <v/>
      </c>
      <c r="K20" s="58" t="str">
        <f>IF(males!AL11&gt;0,males!AL11,"")</f>
        <v/>
      </c>
      <c r="L20" s="60" t="str">
        <f>IF(males!AL12&gt;0,males!AL12,"")</f>
        <v/>
      </c>
      <c r="M20" s="60" t="str">
        <f>IF(males!AL13&gt;0,males!AL13,"")</f>
        <v/>
      </c>
      <c r="N20" s="58" t="str">
        <f>IF(males!AL15&gt;0,males!AL15,"")</f>
        <v/>
      </c>
      <c r="O20" s="58" t="str">
        <f>IF(males!AL16&gt;0,males!AL16,"")</f>
        <v/>
      </c>
      <c r="P20" s="58" t="str">
        <f>IF(males!AL17&gt;0,males!AL17,"")</f>
        <v/>
      </c>
      <c r="Q20" s="58" t="str">
        <f>IF(males!AL18&gt;0,males!AL18,"")</f>
        <v/>
      </c>
      <c r="R20" s="58" t="str">
        <f>IF(males!AL19&gt;0,males!AL19,"")</f>
        <v/>
      </c>
      <c r="S20" s="58" t="str">
        <f>IF(males!AL20&gt;0,males!AL20,"")</f>
        <v/>
      </c>
      <c r="T20" s="58" t="str">
        <f>IF(males!AL21&gt;0,males!AL21,"")</f>
        <v/>
      </c>
      <c r="U20" s="58" t="str">
        <f>IF(males!AL22&gt;0,males!AL22,"")</f>
        <v/>
      </c>
      <c r="V20" s="58" t="str">
        <f>IF(males!AL24&gt;0,males!AL24,"")</f>
        <v/>
      </c>
      <c r="W20" s="58" t="str">
        <f>IF(males!AL25&gt;0,males!AL25,"")</f>
        <v/>
      </c>
      <c r="X20" s="58" t="str">
        <f>IF(males!AL26&gt;0,males!AL26,"")</f>
        <v/>
      </c>
      <c r="Y20" s="58" t="str">
        <f>IF(males!AL27&gt;0,males!AL27,"")</f>
        <v/>
      </c>
      <c r="Z20" s="58" t="str">
        <f>IF(males!AL28&gt;0,males!AL28,"")</f>
        <v/>
      </c>
      <c r="AA20" s="58" t="str">
        <f>IF(males!AL29&gt;0,males!AL29,"")</f>
        <v/>
      </c>
      <c r="AB20" s="58" t="str">
        <f>IF(males!AL30&gt;0,males!AL30,"")</f>
        <v/>
      </c>
      <c r="AC20" s="58" t="str">
        <f>IF(males!AL31&gt;0,males!AL31,"")</f>
        <v/>
      </c>
      <c r="AD20" s="58" t="str">
        <f>IF(males!AL33&gt;0,males!AL33,"")</f>
        <v/>
      </c>
      <c r="AE20" s="58" t="str">
        <f>IF(males!AL34&gt;0,males!AL34,"")</f>
        <v/>
      </c>
      <c r="AF20" s="58" t="str">
        <f>IF(males!AL35&gt;0,males!AL35,"")</f>
        <v/>
      </c>
      <c r="AG20" s="58" t="str">
        <f>IF(males!AL36&gt;0,males!AL36,"")</f>
        <v/>
      </c>
      <c r="AH20" s="58" t="str">
        <f>IF(males!AL37&gt;0,males!AL37,"")</f>
        <v/>
      </c>
      <c r="AI20" s="58" t="str">
        <f>IF(males!AL38&gt;0,males!AL38,"")</f>
        <v/>
      </c>
      <c r="AJ20" s="58" t="str">
        <f>IF(males!AL39&gt;0,males!AL39,"")</f>
        <v/>
      </c>
      <c r="AK20" s="58" t="str">
        <f>IF(males!AL40&gt;0,males!AL40,"")</f>
        <v/>
      </c>
      <c r="AL20" s="58" t="str">
        <f>IF(males!AL42&gt;0,males!AL42,"")</f>
        <v/>
      </c>
      <c r="AM20" s="58" t="str">
        <f>IF(males!AL43&gt;0,males!AL43,"")</f>
        <v/>
      </c>
      <c r="AN20" s="58" t="str">
        <f>IF(males!AL44&gt;0,males!AL44,"")</f>
        <v/>
      </c>
      <c r="AO20" s="58" t="str">
        <f>IF(males!AL45&gt;0,males!AL45,"")</f>
        <v/>
      </c>
      <c r="AP20" s="58" t="str">
        <f>IF(males!AL46&gt;0,males!AL46,"")</f>
        <v/>
      </c>
      <c r="AQ20" s="58" t="str">
        <f>IF(males!AL47&gt;0,males!AL47,"")</f>
        <v/>
      </c>
      <c r="AR20" s="58" t="str">
        <f>IF(males!AL48&gt;0,males!AL48,"")</f>
        <v/>
      </c>
      <c r="AS20" s="96" t="str">
        <f>IF(males!AL49&gt;0,males!AL49,"")</f>
        <v/>
      </c>
    </row>
    <row r="21" spans="1:45" ht="12.75" customHeight="1" x14ac:dyDescent="0.2">
      <c r="A21" s="54" t="str">
        <f>'female stats (μm)'!A$2</f>
        <v>Milnesium inceptum</v>
      </c>
      <c r="B21" s="75" t="str">
        <f>'female stats (μm)'!B$2</f>
        <v>JP.010</v>
      </c>
      <c r="C21" s="56">
        <f>males!AN1</f>
        <v>20</v>
      </c>
      <c r="D21" s="57" t="str">
        <f>IF(males!AN3&gt;0,males!AN3,"")</f>
        <v/>
      </c>
      <c r="E21" s="57" t="str">
        <f>IF(males!AN4&gt;0,males!AN4,"")</f>
        <v/>
      </c>
      <c r="F21" s="58" t="str">
        <f>IF(males!AN5&gt;0,males!AN5,"")</f>
        <v/>
      </c>
      <c r="G21" s="58" t="str">
        <f>IF(males!AN7&gt;0,males!AN7,"")</f>
        <v/>
      </c>
      <c r="H21" s="58" t="str">
        <f>IF(males!AN8&gt;0,males!AN8,"")</f>
        <v/>
      </c>
      <c r="I21" s="58" t="str">
        <f>IF(males!AN9&gt;0,males!AN9,"")</f>
        <v/>
      </c>
      <c r="J21" s="58" t="str">
        <f>IF(males!AN10&gt;0,males!AN10,"")</f>
        <v/>
      </c>
      <c r="K21" s="58" t="str">
        <f>IF(males!AN11&gt;0,males!AN11,"")</f>
        <v/>
      </c>
      <c r="L21" s="60" t="str">
        <f>IF(males!AN12&gt;0,males!AN12,"")</f>
        <v/>
      </c>
      <c r="M21" s="60" t="str">
        <f>IF(males!AN13&gt;0,males!AN13,"")</f>
        <v/>
      </c>
      <c r="N21" s="58" t="str">
        <f>IF(males!AN15&gt;0,males!AN15,"")</f>
        <v/>
      </c>
      <c r="O21" s="58" t="str">
        <f>IF(males!AN16&gt;0,males!AN16,"")</f>
        <v/>
      </c>
      <c r="P21" s="58" t="str">
        <f>IF(males!AN17&gt;0,males!AN17,"")</f>
        <v/>
      </c>
      <c r="Q21" s="58" t="str">
        <f>IF(males!AN18&gt;0,males!AN18,"")</f>
        <v/>
      </c>
      <c r="R21" s="58" t="str">
        <f>IF(males!AN19&gt;0,males!AN19,"")</f>
        <v/>
      </c>
      <c r="S21" s="58" t="str">
        <f>IF(males!AN20&gt;0,males!AN20,"")</f>
        <v/>
      </c>
      <c r="T21" s="58" t="str">
        <f>IF(males!AN21&gt;0,males!AN21,"")</f>
        <v/>
      </c>
      <c r="U21" s="58" t="str">
        <f>IF(males!AN22&gt;0,males!AN22,"")</f>
        <v/>
      </c>
      <c r="V21" s="58" t="str">
        <f>IF(males!AN24&gt;0,males!AN24,"")</f>
        <v/>
      </c>
      <c r="W21" s="58" t="str">
        <f>IF(males!AN25&gt;0,males!AN25,"")</f>
        <v/>
      </c>
      <c r="X21" s="58" t="str">
        <f>IF(males!AN26&gt;0,males!AN26,"")</f>
        <v/>
      </c>
      <c r="Y21" s="58" t="str">
        <f>IF(males!AN27&gt;0,males!AN27,"")</f>
        <v/>
      </c>
      <c r="Z21" s="58" t="str">
        <f>IF(males!AN28&gt;0,males!AN28,"")</f>
        <v/>
      </c>
      <c r="AA21" s="58" t="str">
        <f>IF(males!AN29&gt;0,males!AN29,"")</f>
        <v/>
      </c>
      <c r="AB21" s="58" t="str">
        <f>IF(males!AN30&gt;0,males!AN30,"")</f>
        <v/>
      </c>
      <c r="AC21" s="58" t="str">
        <f>IF(males!AN31&gt;0,males!AN31,"")</f>
        <v/>
      </c>
      <c r="AD21" s="58" t="str">
        <f>IF(males!AN33&gt;0,males!AN33,"")</f>
        <v/>
      </c>
      <c r="AE21" s="58" t="str">
        <f>IF(males!AN34&gt;0,males!AN34,"")</f>
        <v/>
      </c>
      <c r="AF21" s="58" t="str">
        <f>IF(males!AN35&gt;0,males!AN35,"")</f>
        <v/>
      </c>
      <c r="AG21" s="58" t="str">
        <f>IF(males!AN36&gt;0,males!AN36,"")</f>
        <v/>
      </c>
      <c r="AH21" s="58" t="str">
        <f>IF(males!AN37&gt;0,males!AN37,"")</f>
        <v/>
      </c>
      <c r="AI21" s="58" t="str">
        <f>IF(males!AN38&gt;0,males!AN38,"")</f>
        <v/>
      </c>
      <c r="AJ21" s="58" t="str">
        <f>IF(males!AN39&gt;0,males!AN39,"")</f>
        <v/>
      </c>
      <c r="AK21" s="58" t="str">
        <f>IF(males!AN40&gt;0,males!AN40,"")</f>
        <v/>
      </c>
      <c r="AL21" s="58" t="str">
        <f>IF(males!AN42&gt;0,males!AN42,"")</f>
        <v/>
      </c>
      <c r="AM21" s="58" t="str">
        <f>IF(males!AN43&gt;0,males!AN43,"")</f>
        <v/>
      </c>
      <c r="AN21" s="58" t="str">
        <f>IF(males!AN44&gt;0,males!AN44,"")</f>
        <v/>
      </c>
      <c r="AO21" s="58" t="str">
        <f>IF(males!AN45&gt;0,males!AN45,"")</f>
        <v/>
      </c>
      <c r="AP21" s="58" t="str">
        <f>IF(males!AN46&gt;0,males!AN46,"")</f>
        <v/>
      </c>
      <c r="AQ21" s="58" t="str">
        <f>IF(males!AN47&gt;0,males!AN47,"")</f>
        <v/>
      </c>
      <c r="AR21" s="58" t="str">
        <f>IF(males!AN48&gt;0,males!AN48,"")</f>
        <v/>
      </c>
      <c r="AS21" s="96" t="str">
        <f>IF(males!AN49&gt;0,males!AN49,"")</f>
        <v/>
      </c>
    </row>
    <row r="22" spans="1:45" ht="12.75" customHeight="1" x14ac:dyDescent="0.2">
      <c r="A22" s="54" t="str">
        <f>'female stats (μm)'!A$2</f>
        <v>Milnesium inceptum</v>
      </c>
      <c r="B22" s="75" t="str">
        <f>'female stats (μm)'!B$2</f>
        <v>JP.010</v>
      </c>
      <c r="C22" s="56">
        <f>males!AP1</f>
        <v>21</v>
      </c>
      <c r="D22" s="57" t="str">
        <f>IF(males!AP3&gt;0,males!AP3,"")</f>
        <v/>
      </c>
      <c r="E22" s="57" t="str">
        <f>IF(males!AP4&gt;0,males!AP4,"")</f>
        <v/>
      </c>
      <c r="F22" s="58" t="str">
        <f>IF(males!AP5&gt;0,males!AP5,"")</f>
        <v/>
      </c>
      <c r="G22" s="58" t="str">
        <f>IF(males!AP7&gt;0,males!AP7,"")</f>
        <v/>
      </c>
      <c r="H22" s="58" t="str">
        <f>IF(males!AP8&gt;0,males!AP8,"")</f>
        <v/>
      </c>
      <c r="I22" s="58" t="str">
        <f>IF(males!AP9&gt;0,males!AP9,"")</f>
        <v/>
      </c>
      <c r="J22" s="58" t="str">
        <f>IF(males!AP10&gt;0,males!AP10,"")</f>
        <v/>
      </c>
      <c r="K22" s="58" t="str">
        <f>IF(males!AP11&gt;0,males!AP11,"")</f>
        <v/>
      </c>
      <c r="L22" s="60" t="str">
        <f>IF(males!AP12&gt;0,males!AP12,"")</f>
        <v/>
      </c>
      <c r="M22" s="60" t="str">
        <f>IF(males!AP13&gt;0,males!AP13,"")</f>
        <v/>
      </c>
      <c r="N22" s="58" t="str">
        <f>IF(males!AP15&gt;0,males!AP15,"")</f>
        <v/>
      </c>
      <c r="O22" s="58" t="str">
        <f>IF(males!AP16&gt;0,males!AP16,"")</f>
        <v/>
      </c>
      <c r="P22" s="58" t="str">
        <f>IF(males!AP17&gt;0,males!AP17,"")</f>
        <v/>
      </c>
      <c r="Q22" s="58" t="str">
        <f>IF(males!AP18&gt;0,males!AP18,"")</f>
        <v/>
      </c>
      <c r="R22" s="58" t="str">
        <f>IF(males!AP19&gt;0,males!AP19,"")</f>
        <v/>
      </c>
      <c r="S22" s="58" t="str">
        <f>IF(males!AP20&gt;0,males!AP20,"")</f>
        <v/>
      </c>
      <c r="T22" s="58" t="str">
        <f>IF(males!AP21&gt;0,males!AP21,"")</f>
        <v/>
      </c>
      <c r="U22" s="58" t="str">
        <f>IF(males!AP22&gt;0,males!AP22,"")</f>
        <v/>
      </c>
      <c r="V22" s="58" t="str">
        <f>IF(males!AP24&gt;0,males!AP24,"")</f>
        <v/>
      </c>
      <c r="W22" s="58" t="str">
        <f>IF(males!AP25&gt;0,males!AP25,"")</f>
        <v/>
      </c>
      <c r="X22" s="58" t="str">
        <f>IF(males!AP26&gt;0,males!AP26,"")</f>
        <v/>
      </c>
      <c r="Y22" s="58" t="str">
        <f>IF(males!AP27&gt;0,males!AP27,"")</f>
        <v/>
      </c>
      <c r="Z22" s="58" t="str">
        <f>IF(males!AP28&gt;0,males!AP28,"")</f>
        <v/>
      </c>
      <c r="AA22" s="58" t="str">
        <f>IF(males!AP29&gt;0,males!AP29,"")</f>
        <v/>
      </c>
      <c r="AB22" s="58" t="str">
        <f>IF(males!AP30&gt;0,males!AP30,"")</f>
        <v/>
      </c>
      <c r="AC22" s="58" t="str">
        <f>IF(males!AP31&gt;0,males!AP31,"")</f>
        <v/>
      </c>
      <c r="AD22" s="58" t="str">
        <f>IF(males!AP33&gt;0,males!AP33,"")</f>
        <v/>
      </c>
      <c r="AE22" s="58" t="str">
        <f>IF(males!AP34&gt;0,males!AP34,"")</f>
        <v/>
      </c>
      <c r="AF22" s="58" t="str">
        <f>IF(males!AP35&gt;0,males!AP35,"")</f>
        <v/>
      </c>
      <c r="AG22" s="58" t="str">
        <f>IF(males!AP36&gt;0,males!AP36,"")</f>
        <v/>
      </c>
      <c r="AH22" s="58" t="str">
        <f>IF(males!AP37&gt;0,males!AP37,"")</f>
        <v/>
      </c>
      <c r="AI22" s="58" t="str">
        <f>IF(males!AP38&gt;0,males!AP38,"")</f>
        <v/>
      </c>
      <c r="AJ22" s="58" t="str">
        <f>IF(males!AP39&gt;0,males!AP39,"")</f>
        <v/>
      </c>
      <c r="AK22" s="58" t="str">
        <f>IF(males!AP40&gt;0,males!AP40,"")</f>
        <v/>
      </c>
      <c r="AL22" s="58" t="str">
        <f>IF(males!AP42&gt;0,males!AP42,"")</f>
        <v/>
      </c>
      <c r="AM22" s="58" t="str">
        <f>IF(males!AP43&gt;0,males!AP43,"")</f>
        <v/>
      </c>
      <c r="AN22" s="58" t="str">
        <f>IF(males!AP44&gt;0,males!AP44,"")</f>
        <v/>
      </c>
      <c r="AO22" s="58" t="str">
        <f>IF(males!AP45&gt;0,males!AP45,"")</f>
        <v/>
      </c>
      <c r="AP22" s="58" t="str">
        <f>IF(males!AP46&gt;0,males!AP46,"")</f>
        <v/>
      </c>
      <c r="AQ22" s="58" t="str">
        <f>IF(males!AP47&gt;0,males!AP47,"")</f>
        <v/>
      </c>
      <c r="AR22" s="58" t="str">
        <f>IF(males!AP48&gt;0,males!AP48,"")</f>
        <v/>
      </c>
      <c r="AS22" s="96" t="str">
        <f>IF(males!AP49&gt;0,males!AP49,"")</f>
        <v/>
      </c>
    </row>
    <row r="23" spans="1:45" ht="12.75" customHeight="1" x14ac:dyDescent="0.2">
      <c r="A23" s="54" t="str">
        <f>'female stats (μm)'!A$2</f>
        <v>Milnesium inceptum</v>
      </c>
      <c r="B23" s="75" t="str">
        <f>'female stats (μm)'!B$2</f>
        <v>JP.010</v>
      </c>
      <c r="C23" s="56">
        <f>males!AR1</f>
        <v>22</v>
      </c>
      <c r="D23" s="57" t="str">
        <f>IF(males!AR3&gt;0,males!AR3,"")</f>
        <v/>
      </c>
      <c r="E23" s="57" t="str">
        <f>IF(males!AR4&gt;0,males!AR4,"")</f>
        <v/>
      </c>
      <c r="F23" s="58" t="str">
        <f>IF(males!AR5&gt;0,males!AR5,"")</f>
        <v/>
      </c>
      <c r="G23" s="58" t="str">
        <f>IF(males!AR7&gt;0,males!AR7,"")</f>
        <v/>
      </c>
      <c r="H23" s="58" t="str">
        <f>IF(males!AR8&gt;0,males!AR8,"")</f>
        <v/>
      </c>
      <c r="I23" s="58" t="str">
        <f>IF(males!AR9&gt;0,males!AR9,"")</f>
        <v/>
      </c>
      <c r="J23" s="58" t="str">
        <f>IF(males!AR10&gt;0,males!AR10,"")</f>
        <v/>
      </c>
      <c r="K23" s="58" t="str">
        <f>IF(males!AR11&gt;0,males!AR11,"")</f>
        <v/>
      </c>
      <c r="L23" s="60" t="str">
        <f>IF(males!AR12&gt;0,males!AR12,"")</f>
        <v/>
      </c>
      <c r="M23" s="60" t="str">
        <f>IF(males!AR13&gt;0,males!AR13,"")</f>
        <v/>
      </c>
      <c r="N23" s="58" t="str">
        <f>IF(males!AR15&gt;0,males!AR15,"")</f>
        <v/>
      </c>
      <c r="O23" s="58" t="str">
        <f>IF(males!AR16&gt;0,males!AR16,"")</f>
        <v/>
      </c>
      <c r="P23" s="58" t="str">
        <f>IF(males!AR17&gt;0,males!AR17,"")</f>
        <v/>
      </c>
      <c r="Q23" s="58" t="str">
        <f>IF(males!AR18&gt;0,males!AR18,"")</f>
        <v/>
      </c>
      <c r="R23" s="58" t="str">
        <f>IF(males!AR19&gt;0,males!AR19,"")</f>
        <v/>
      </c>
      <c r="S23" s="58" t="str">
        <f>IF(males!AR20&gt;0,males!AR20,"")</f>
        <v/>
      </c>
      <c r="T23" s="58" t="str">
        <f>IF(males!AR21&gt;0,males!AR21,"")</f>
        <v/>
      </c>
      <c r="U23" s="58" t="str">
        <f>IF(males!AR22&gt;0,males!AR22,"")</f>
        <v/>
      </c>
      <c r="V23" s="58" t="str">
        <f>IF(males!AR24&gt;0,males!AR24,"")</f>
        <v/>
      </c>
      <c r="W23" s="58" t="str">
        <f>IF(males!AR25&gt;0,males!AR25,"")</f>
        <v/>
      </c>
      <c r="X23" s="58" t="str">
        <f>IF(males!AR26&gt;0,males!AR26,"")</f>
        <v/>
      </c>
      <c r="Y23" s="58" t="str">
        <f>IF(males!AR27&gt;0,males!AR27,"")</f>
        <v/>
      </c>
      <c r="Z23" s="58" t="str">
        <f>IF(males!AR28&gt;0,males!AR28,"")</f>
        <v/>
      </c>
      <c r="AA23" s="58" t="str">
        <f>IF(males!AR29&gt;0,males!AR29,"")</f>
        <v/>
      </c>
      <c r="AB23" s="58" t="str">
        <f>IF(males!AR30&gt;0,males!AR30,"")</f>
        <v/>
      </c>
      <c r="AC23" s="58" t="str">
        <f>IF(males!AR31&gt;0,males!AR31,"")</f>
        <v/>
      </c>
      <c r="AD23" s="58" t="str">
        <f>IF(males!AR33&gt;0,males!AR33,"")</f>
        <v/>
      </c>
      <c r="AE23" s="58" t="str">
        <f>IF(males!AR34&gt;0,males!AR34,"")</f>
        <v/>
      </c>
      <c r="AF23" s="58" t="str">
        <f>IF(males!AR35&gt;0,males!AR35,"")</f>
        <v/>
      </c>
      <c r="AG23" s="58" t="str">
        <f>IF(males!AR36&gt;0,males!AR36,"")</f>
        <v/>
      </c>
      <c r="AH23" s="58" t="str">
        <f>IF(males!AR37&gt;0,males!AR37,"")</f>
        <v/>
      </c>
      <c r="AI23" s="58" t="str">
        <f>IF(males!AR38&gt;0,males!AR38,"")</f>
        <v/>
      </c>
      <c r="AJ23" s="58" t="str">
        <f>IF(males!AR39&gt;0,males!AR39,"")</f>
        <v/>
      </c>
      <c r="AK23" s="58" t="str">
        <f>IF(males!AR40&gt;0,males!AR40,"")</f>
        <v/>
      </c>
      <c r="AL23" s="58" t="str">
        <f>IF(males!AR42&gt;0,males!AR42,"")</f>
        <v/>
      </c>
      <c r="AM23" s="58" t="str">
        <f>IF(males!AR43&gt;0,males!AR43,"")</f>
        <v/>
      </c>
      <c r="AN23" s="58" t="str">
        <f>IF(males!AR44&gt;0,males!AR44,"")</f>
        <v/>
      </c>
      <c r="AO23" s="58" t="str">
        <f>IF(males!AR45&gt;0,males!AR45,"")</f>
        <v/>
      </c>
      <c r="AP23" s="58" t="str">
        <f>IF(males!AR46&gt;0,males!AR46,"")</f>
        <v/>
      </c>
      <c r="AQ23" s="58" t="str">
        <f>IF(males!AR47&gt;0,males!AR47,"")</f>
        <v/>
      </c>
      <c r="AR23" s="58" t="str">
        <f>IF(males!AR48&gt;0,males!AR48,"")</f>
        <v/>
      </c>
      <c r="AS23" s="96" t="str">
        <f>IF(males!AR49&gt;0,males!AR49,"")</f>
        <v/>
      </c>
    </row>
    <row r="24" spans="1:45" ht="12.75" customHeight="1" x14ac:dyDescent="0.2">
      <c r="A24" s="54" t="str">
        <f>'female stats (μm)'!A$2</f>
        <v>Milnesium inceptum</v>
      </c>
      <c r="B24" s="75" t="str">
        <f>'female stats (μm)'!B$2</f>
        <v>JP.010</v>
      </c>
      <c r="C24" s="56">
        <f>males!AT1</f>
        <v>23</v>
      </c>
      <c r="D24" s="57" t="str">
        <f>IF(males!AT3&gt;0,males!AT3,"")</f>
        <v/>
      </c>
      <c r="E24" s="57" t="str">
        <f>IF(males!AT4&gt;0,males!AT4,"")</f>
        <v/>
      </c>
      <c r="F24" s="58" t="str">
        <f>IF(males!AT5&gt;0,males!AT5,"")</f>
        <v/>
      </c>
      <c r="G24" s="58" t="str">
        <f>IF(males!AT7&gt;0,males!AT7,"")</f>
        <v/>
      </c>
      <c r="H24" s="58" t="str">
        <f>IF(males!AT8&gt;0,males!AT8,"")</f>
        <v/>
      </c>
      <c r="I24" s="58" t="str">
        <f>IF(males!AT9&gt;0,males!AT9,"")</f>
        <v/>
      </c>
      <c r="J24" s="58" t="str">
        <f>IF(males!AT10&gt;0,males!AT10,"")</f>
        <v/>
      </c>
      <c r="K24" s="58" t="str">
        <f>IF(males!AT11&gt;0,males!AT11,"")</f>
        <v/>
      </c>
      <c r="L24" s="60" t="str">
        <f>IF(males!AT12&gt;0,males!AT12,"")</f>
        <v/>
      </c>
      <c r="M24" s="60" t="str">
        <f>IF(males!AT13&gt;0,males!AT13,"")</f>
        <v/>
      </c>
      <c r="N24" s="58" t="str">
        <f>IF(males!AT15&gt;0,males!AT15,"")</f>
        <v/>
      </c>
      <c r="O24" s="58" t="str">
        <f>IF(males!AT16&gt;0,males!AT16,"")</f>
        <v/>
      </c>
      <c r="P24" s="58" t="str">
        <f>IF(males!AT17&gt;0,males!AT17,"")</f>
        <v/>
      </c>
      <c r="Q24" s="58" t="str">
        <f>IF(males!AT18&gt;0,males!AT18,"")</f>
        <v/>
      </c>
      <c r="R24" s="58" t="str">
        <f>IF(males!AT19&gt;0,males!AT19,"")</f>
        <v/>
      </c>
      <c r="S24" s="58" t="str">
        <f>IF(males!AT20&gt;0,males!AT20,"")</f>
        <v/>
      </c>
      <c r="T24" s="58" t="str">
        <f>IF(males!AT21&gt;0,males!AT21,"")</f>
        <v/>
      </c>
      <c r="U24" s="58" t="str">
        <f>IF(males!AT22&gt;0,males!AT22,"")</f>
        <v/>
      </c>
      <c r="V24" s="58" t="str">
        <f>IF(males!AT24&gt;0,males!AT24,"")</f>
        <v/>
      </c>
      <c r="W24" s="58" t="str">
        <f>IF(males!AT25&gt;0,males!AT25,"")</f>
        <v/>
      </c>
      <c r="X24" s="58" t="str">
        <f>IF(males!AT26&gt;0,males!AT26,"")</f>
        <v/>
      </c>
      <c r="Y24" s="58" t="str">
        <f>IF(males!AT27&gt;0,males!AT27,"")</f>
        <v/>
      </c>
      <c r="Z24" s="58" t="str">
        <f>IF(males!AT28&gt;0,males!AT28,"")</f>
        <v/>
      </c>
      <c r="AA24" s="58" t="str">
        <f>IF(males!AT29&gt;0,males!AT29,"")</f>
        <v/>
      </c>
      <c r="AB24" s="58" t="str">
        <f>IF(males!AT30&gt;0,males!AT30,"")</f>
        <v/>
      </c>
      <c r="AC24" s="58" t="str">
        <f>IF(males!AT31&gt;0,males!AT31,"")</f>
        <v/>
      </c>
      <c r="AD24" s="58" t="str">
        <f>IF(males!AT33&gt;0,males!AT33,"")</f>
        <v/>
      </c>
      <c r="AE24" s="58" t="str">
        <f>IF(males!AT34&gt;0,males!AT34,"")</f>
        <v/>
      </c>
      <c r="AF24" s="58" t="str">
        <f>IF(males!AT35&gt;0,males!AT35,"")</f>
        <v/>
      </c>
      <c r="AG24" s="58" t="str">
        <f>IF(males!AT36&gt;0,males!AT36,"")</f>
        <v/>
      </c>
      <c r="AH24" s="58" t="str">
        <f>IF(males!AT37&gt;0,males!AT37,"")</f>
        <v/>
      </c>
      <c r="AI24" s="58" t="str">
        <f>IF(males!AT38&gt;0,males!AT38,"")</f>
        <v/>
      </c>
      <c r="AJ24" s="58" t="str">
        <f>IF(males!AT39&gt;0,males!AT39,"")</f>
        <v/>
      </c>
      <c r="AK24" s="58" t="str">
        <f>IF(males!AT40&gt;0,males!AT40,"")</f>
        <v/>
      </c>
      <c r="AL24" s="58" t="str">
        <f>IF(males!AT42&gt;0,males!AT42,"")</f>
        <v/>
      </c>
      <c r="AM24" s="58" t="str">
        <f>IF(males!AT43&gt;0,males!AT43,"")</f>
        <v/>
      </c>
      <c r="AN24" s="58" t="str">
        <f>IF(males!AT44&gt;0,males!AT44,"")</f>
        <v/>
      </c>
      <c r="AO24" s="58" t="str">
        <f>IF(males!AT45&gt;0,males!AT45,"")</f>
        <v/>
      </c>
      <c r="AP24" s="58" t="str">
        <f>IF(males!AT46&gt;0,males!AT46,"")</f>
        <v/>
      </c>
      <c r="AQ24" s="58" t="str">
        <f>IF(males!AT47&gt;0,males!AT47,"")</f>
        <v/>
      </c>
      <c r="AR24" s="58" t="str">
        <f>IF(males!AT48&gt;0,males!AT48,"")</f>
        <v/>
      </c>
      <c r="AS24" s="96" t="str">
        <f>IF(males!AT49&gt;0,males!AT49,"")</f>
        <v/>
      </c>
    </row>
    <row r="25" spans="1:45" ht="12.75" customHeight="1" x14ac:dyDescent="0.2">
      <c r="A25" s="54" t="str">
        <f>'female stats (μm)'!A$2</f>
        <v>Milnesium inceptum</v>
      </c>
      <c r="B25" s="75" t="str">
        <f>'female stats (μm)'!B$2</f>
        <v>JP.010</v>
      </c>
      <c r="C25" s="56">
        <f>males!AV1</f>
        <v>24</v>
      </c>
      <c r="D25" s="57" t="str">
        <f>IF(males!AV3&gt;0,males!AV3,"")</f>
        <v/>
      </c>
      <c r="E25" s="57" t="str">
        <f>IF(males!AV4&gt;0,males!AV4,"")</f>
        <v/>
      </c>
      <c r="F25" s="58" t="str">
        <f>IF(males!AV5&gt;0,males!AV5,"")</f>
        <v/>
      </c>
      <c r="G25" s="58" t="str">
        <f>IF(males!AV7&gt;0,males!AV7,"")</f>
        <v/>
      </c>
      <c r="H25" s="58" t="str">
        <f>IF(males!AV8&gt;0,males!AV8,"")</f>
        <v/>
      </c>
      <c r="I25" s="58" t="str">
        <f>IF(males!AV9&gt;0,males!AV9,"")</f>
        <v/>
      </c>
      <c r="J25" s="58" t="str">
        <f>IF(males!AV10&gt;0,males!AV10,"")</f>
        <v/>
      </c>
      <c r="K25" s="58" t="str">
        <f>IF(males!AV11&gt;0,males!AV11,"")</f>
        <v/>
      </c>
      <c r="L25" s="60" t="str">
        <f>IF(males!AV12&gt;0,males!AV12,"")</f>
        <v/>
      </c>
      <c r="M25" s="60" t="str">
        <f>IF(males!AV13&gt;0,males!AV13,"")</f>
        <v/>
      </c>
      <c r="N25" s="58" t="str">
        <f>IF(males!AV15&gt;0,males!AV15,"")</f>
        <v/>
      </c>
      <c r="O25" s="58" t="str">
        <f>IF(males!AV16&gt;0,males!AV16,"")</f>
        <v/>
      </c>
      <c r="P25" s="58" t="str">
        <f>IF(males!AV17&gt;0,males!AV17,"")</f>
        <v/>
      </c>
      <c r="Q25" s="58" t="str">
        <f>IF(males!AV18&gt;0,males!AV18,"")</f>
        <v/>
      </c>
      <c r="R25" s="58" t="str">
        <f>IF(males!AV19&gt;0,males!AV19,"")</f>
        <v/>
      </c>
      <c r="S25" s="58" t="str">
        <f>IF(males!AV20&gt;0,males!AV20,"")</f>
        <v/>
      </c>
      <c r="T25" s="58" t="str">
        <f>IF(males!AV21&gt;0,males!AV21,"")</f>
        <v/>
      </c>
      <c r="U25" s="58" t="str">
        <f>IF(males!AV22&gt;0,males!AV22,"")</f>
        <v/>
      </c>
      <c r="V25" s="58" t="str">
        <f>IF(males!AV24&gt;0,males!AV24,"")</f>
        <v/>
      </c>
      <c r="W25" s="58" t="str">
        <f>IF(males!AV25&gt;0,males!AV25,"")</f>
        <v/>
      </c>
      <c r="X25" s="58" t="str">
        <f>IF(males!AV26&gt;0,males!AV26,"")</f>
        <v/>
      </c>
      <c r="Y25" s="58" t="str">
        <f>IF(males!AV27&gt;0,males!AV27,"")</f>
        <v/>
      </c>
      <c r="Z25" s="58" t="str">
        <f>IF(males!AV28&gt;0,males!AV28,"")</f>
        <v/>
      </c>
      <c r="AA25" s="58" t="str">
        <f>IF(males!AV29&gt;0,males!AV29,"")</f>
        <v/>
      </c>
      <c r="AB25" s="58" t="str">
        <f>IF(males!AV30&gt;0,males!AV30,"")</f>
        <v/>
      </c>
      <c r="AC25" s="58" t="str">
        <f>IF(males!AV31&gt;0,males!AV31,"")</f>
        <v/>
      </c>
      <c r="AD25" s="58" t="str">
        <f>IF(males!AV33&gt;0,males!AV33,"")</f>
        <v/>
      </c>
      <c r="AE25" s="58" t="str">
        <f>IF(males!AV34&gt;0,males!AV34,"")</f>
        <v/>
      </c>
      <c r="AF25" s="58" t="str">
        <f>IF(males!AV35&gt;0,males!AV35,"")</f>
        <v/>
      </c>
      <c r="AG25" s="58" t="str">
        <f>IF(males!AV36&gt;0,males!AV36,"")</f>
        <v/>
      </c>
      <c r="AH25" s="58" t="str">
        <f>IF(males!AV37&gt;0,males!AV37,"")</f>
        <v/>
      </c>
      <c r="AI25" s="58" t="str">
        <f>IF(males!AV38&gt;0,males!AV38,"")</f>
        <v/>
      </c>
      <c r="AJ25" s="58" t="str">
        <f>IF(males!AV39&gt;0,males!AV39,"")</f>
        <v/>
      </c>
      <c r="AK25" s="58" t="str">
        <f>IF(males!AV40&gt;0,males!AV40,"")</f>
        <v/>
      </c>
      <c r="AL25" s="58" t="str">
        <f>IF(males!AV42&gt;0,males!AV42,"")</f>
        <v/>
      </c>
      <c r="AM25" s="58" t="str">
        <f>IF(males!AV43&gt;0,males!AV43,"")</f>
        <v/>
      </c>
      <c r="AN25" s="58" t="str">
        <f>IF(males!AV44&gt;0,males!AV44,"")</f>
        <v/>
      </c>
      <c r="AO25" s="58" t="str">
        <f>IF(males!AV45&gt;0,males!AV45,"")</f>
        <v/>
      </c>
      <c r="AP25" s="58" t="str">
        <f>IF(males!AV46&gt;0,males!AV46,"")</f>
        <v/>
      </c>
      <c r="AQ25" s="58" t="str">
        <f>IF(males!AV47&gt;0,males!AV47,"")</f>
        <v/>
      </c>
      <c r="AR25" s="58" t="str">
        <f>IF(males!AV48&gt;0,males!AV48,"")</f>
        <v/>
      </c>
      <c r="AS25" s="96" t="str">
        <f>IF(males!AV49&gt;0,males!AV49,"")</f>
        <v/>
      </c>
    </row>
    <row r="26" spans="1:45" ht="12.75" customHeight="1" x14ac:dyDescent="0.2">
      <c r="A26" s="54" t="str">
        <f>'female stats (μm)'!A$2</f>
        <v>Milnesium inceptum</v>
      </c>
      <c r="B26" s="75" t="str">
        <f>'female stats (μm)'!B$2</f>
        <v>JP.010</v>
      </c>
      <c r="C26" s="56">
        <f>males!AX1</f>
        <v>25</v>
      </c>
      <c r="D26" s="57" t="str">
        <f>IF(males!AX3&gt;0,males!AX3,"")</f>
        <v/>
      </c>
      <c r="E26" s="57" t="str">
        <f>IF(males!AX4&gt;0,males!AX4,"")</f>
        <v/>
      </c>
      <c r="F26" s="58" t="str">
        <f>IF(males!AX5&gt;0,males!AX5,"")</f>
        <v/>
      </c>
      <c r="G26" s="58" t="str">
        <f>IF(males!AX7&gt;0,males!AX7,"")</f>
        <v/>
      </c>
      <c r="H26" s="58" t="str">
        <f>IF(males!AX8&gt;0,males!AX8,"")</f>
        <v/>
      </c>
      <c r="I26" s="58" t="str">
        <f>IF(males!AX9&gt;0,males!AX9,"")</f>
        <v/>
      </c>
      <c r="J26" s="58" t="str">
        <f>IF(males!AX10&gt;0,males!AX10,"")</f>
        <v/>
      </c>
      <c r="K26" s="58" t="str">
        <f>IF(males!AX11&gt;0,males!AX11,"")</f>
        <v/>
      </c>
      <c r="L26" s="60" t="str">
        <f>IF(males!AX12&gt;0,males!AX12,"")</f>
        <v/>
      </c>
      <c r="M26" s="60" t="str">
        <f>IF(males!AX13&gt;0,males!AX13,"")</f>
        <v/>
      </c>
      <c r="N26" s="58" t="str">
        <f>IF(males!AX15&gt;0,males!AX15,"")</f>
        <v/>
      </c>
      <c r="O26" s="58" t="str">
        <f>IF(males!AX16&gt;0,males!AX16,"")</f>
        <v/>
      </c>
      <c r="P26" s="58" t="str">
        <f>IF(males!AX17&gt;0,males!AX17,"")</f>
        <v/>
      </c>
      <c r="Q26" s="58" t="str">
        <f>IF(males!AX18&gt;0,males!AX18,"")</f>
        <v/>
      </c>
      <c r="R26" s="58" t="str">
        <f>IF(males!AX19&gt;0,males!AX19,"")</f>
        <v/>
      </c>
      <c r="S26" s="58" t="str">
        <f>IF(males!AX20&gt;0,males!AX20,"")</f>
        <v/>
      </c>
      <c r="T26" s="58" t="str">
        <f>IF(males!AX21&gt;0,males!AX21,"")</f>
        <v/>
      </c>
      <c r="U26" s="58" t="str">
        <f>IF(males!AX22&gt;0,males!AX22,"")</f>
        <v/>
      </c>
      <c r="V26" s="58" t="str">
        <f>IF(males!AX24&gt;0,males!AX24,"")</f>
        <v/>
      </c>
      <c r="W26" s="58" t="str">
        <f>IF(males!AX25&gt;0,males!AX25,"")</f>
        <v/>
      </c>
      <c r="X26" s="58" t="str">
        <f>IF(males!AX26&gt;0,males!AX26,"")</f>
        <v/>
      </c>
      <c r="Y26" s="58" t="str">
        <f>IF(males!AX27&gt;0,males!AX27,"")</f>
        <v/>
      </c>
      <c r="Z26" s="58" t="str">
        <f>IF(males!AX28&gt;0,males!AX28,"")</f>
        <v/>
      </c>
      <c r="AA26" s="58" t="str">
        <f>IF(males!AX29&gt;0,males!AX29,"")</f>
        <v/>
      </c>
      <c r="AB26" s="58" t="str">
        <f>IF(males!AX30&gt;0,males!AX30,"")</f>
        <v/>
      </c>
      <c r="AC26" s="58" t="str">
        <f>IF(males!AX31&gt;0,males!AX31,"")</f>
        <v/>
      </c>
      <c r="AD26" s="58" t="str">
        <f>IF(males!AX33&gt;0,males!AX33,"")</f>
        <v/>
      </c>
      <c r="AE26" s="58" t="str">
        <f>IF(males!AX34&gt;0,males!AX34,"")</f>
        <v/>
      </c>
      <c r="AF26" s="58" t="str">
        <f>IF(males!AX35&gt;0,males!AX35,"")</f>
        <v/>
      </c>
      <c r="AG26" s="58" t="str">
        <f>IF(males!AX36&gt;0,males!AX36,"")</f>
        <v/>
      </c>
      <c r="AH26" s="58" t="str">
        <f>IF(males!AX37&gt;0,males!AX37,"")</f>
        <v/>
      </c>
      <c r="AI26" s="58" t="str">
        <f>IF(males!AX38&gt;0,males!AX38,"")</f>
        <v/>
      </c>
      <c r="AJ26" s="58" t="str">
        <f>IF(males!AX39&gt;0,males!AX39,"")</f>
        <v/>
      </c>
      <c r="AK26" s="58" t="str">
        <f>IF(males!AX40&gt;0,males!AX40,"")</f>
        <v/>
      </c>
      <c r="AL26" s="58" t="str">
        <f>IF(males!AX42&gt;0,males!AX42,"")</f>
        <v/>
      </c>
      <c r="AM26" s="58" t="str">
        <f>IF(males!AX43&gt;0,males!AX43,"")</f>
        <v/>
      </c>
      <c r="AN26" s="58" t="str">
        <f>IF(males!AX44&gt;0,males!AX44,"")</f>
        <v/>
      </c>
      <c r="AO26" s="58" t="str">
        <f>IF(males!AX45&gt;0,males!AX45,"")</f>
        <v/>
      </c>
      <c r="AP26" s="58" t="str">
        <f>IF(males!AX46&gt;0,males!AX46,"")</f>
        <v/>
      </c>
      <c r="AQ26" s="58" t="str">
        <f>IF(males!AX47&gt;0,males!AX47,"")</f>
        <v/>
      </c>
      <c r="AR26" s="58" t="str">
        <f>IF(males!AX48&gt;0,males!AX48,"")</f>
        <v/>
      </c>
      <c r="AS26" s="96" t="str">
        <f>IF(males!AX49&gt;0,males!AX49,"")</f>
        <v/>
      </c>
    </row>
    <row r="27" spans="1:45" ht="12.75" customHeight="1" x14ac:dyDescent="0.2">
      <c r="A27" s="54" t="str">
        <f>'female stats (μm)'!A$2</f>
        <v>Milnesium inceptum</v>
      </c>
      <c r="B27" s="75" t="str">
        <f>'female stats (μm)'!B$2</f>
        <v>JP.010</v>
      </c>
      <c r="C27" s="56">
        <f>males!AZ1</f>
        <v>26</v>
      </c>
      <c r="D27" s="57" t="str">
        <f>IF(males!AZ3&gt;0,males!AZ3,"")</f>
        <v/>
      </c>
      <c r="E27" s="57" t="str">
        <f>IF(males!AZ4&gt;0,males!AZ4,"")</f>
        <v/>
      </c>
      <c r="F27" s="58" t="str">
        <f>IF(males!AZ5&gt;0,males!AZ5,"")</f>
        <v/>
      </c>
      <c r="G27" s="58" t="str">
        <f>IF(males!AZ7&gt;0,males!AZ7,"")</f>
        <v/>
      </c>
      <c r="H27" s="58" t="str">
        <f>IF(males!AZ8&gt;0,males!AZ8,"")</f>
        <v/>
      </c>
      <c r="I27" s="58" t="str">
        <f>IF(males!AZ9&gt;0,males!AZ9,"")</f>
        <v/>
      </c>
      <c r="J27" s="58" t="str">
        <f>IF(males!AZ10&gt;0,males!AZ10,"")</f>
        <v/>
      </c>
      <c r="K27" s="58" t="str">
        <f>IF(males!AZ11&gt;0,males!AZ11,"")</f>
        <v/>
      </c>
      <c r="L27" s="60" t="str">
        <f>IF(males!AZ12&gt;0,males!AZ12,"")</f>
        <v/>
      </c>
      <c r="M27" s="60" t="str">
        <f>IF(males!AZ13&gt;0,males!AZ13,"")</f>
        <v/>
      </c>
      <c r="N27" s="58" t="str">
        <f>IF(males!AZ15&gt;0,males!AZ15,"")</f>
        <v/>
      </c>
      <c r="O27" s="58" t="str">
        <f>IF(males!AZ16&gt;0,males!AZ16,"")</f>
        <v/>
      </c>
      <c r="P27" s="58" t="str">
        <f>IF(males!AZ17&gt;0,males!AZ17,"")</f>
        <v/>
      </c>
      <c r="Q27" s="58" t="str">
        <f>IF(males!AZ18&gt;0,males!AZ18,"")</f>
        <v/>
      </c>
      <c r="R27" s="58" t="str">
        <f>IF(males!AZ19&gt;0,males!AZ19,"")</f>
        <v/>
      </c>
      <c r="S27" s="58" t="str">
        <f>IF(males!AZ20&gt;0,males!AZ20,"")</f>
        <v/>
      </c>
      <c r="T27" s="58" t="str">
        <f>IF(males!AZ21&gt;0,males!AZ21,"")</f>
        <v/>
      </c>
      <c r="U27" s="58" t="str">
        <f>IF(males!AZ22&gt;0,males!AZ22,"")</f>
        <v/>
      </c>
      <c r="V27" s="58" t="str">
        <f>IF(males!AZ24&gt;0,males!AZ24,"")</f>
        <v/>
      </c>
      <c r="W27" s="58" t="str">
        <f>IF(males!AZ25&gt;0,males!AZ25,"")</f>
        <v/>
      </c>
      <c r="X27" s="58" t="str">
        <f>IF(males!AZ26&gt;0,males!AZ26,"")</f>
        <v/>
      </c>
      <c r="Y27" s="58" t="str">
        <f>IF(males!AZ27&gt;0,males!AZ27,"")</f>
        <v/>
      </c>
      <c r="Z27" s="58" t="str">
        <f>IF(males!AZ28&gt;0,males!AZ28,"")</f>
        <v/>
      </c>
      <c r="AA27" s="58" t="str">
        <f>IF(males!AZ29&gt;0,males!AZ29,"")</f>
        <v/>
      </c>
      <c r="AB27" s="58" t="str">
        <f>IF(males!AZ30&gt;0,males!AZ30,"")</f>
        <v/>
      </c>
      <c r="AC27" s="58" t="str">
        <f>IF(males!AZ31&gt;0,males!AZ31,"")</f>
        <v/>
      </c>
      <c r="AD27" s="58" t="str">
        <f>IF(males!AZ33&gt;0,males!AZ33,"")</f>
        <v/>
      </c>
      <c r="AE27" s="58" t="str">
        <f>IF(males!AZ34&gt;0,males!AZ34,"")</f>
        <v/>
      </c>
      <c r="AF27" s="58" t="str">
        <f>IF(males!AZ35&gt;0,males!AZ35,"")</f>
        <v/>
      </c>
      <c r="AG27" s="58" t="str">
        <f>IF(males!AZ36&gt;0,males!AZ36,"")</f>
        <v/>
      </c>
      <c r="AH27" s="58" t="str">
        <f>IF(males!AZ37&gt;0,males!AZ37,"")</f>
        <v/>
      </c>
      <c r="AI27" s="58" t="str">
        <f>IF(males!AZ38&gt;0,males!AZ38,"")</f>
        <v/>
      </c>
      <c r="AJ27" s="58" t="str">
        <f>IF(males!AZ39&gt;0,males!AZ39,"")</f>
        <v/>
      </c>
      <c r="AK27" s="58" t="str">
        <f>IF(males!AZ40&gt;0,males!AZ40,"")</f>
        <v/>
      </c>
      <c r="AL27" s="58" t="str">
        <f>IF(males!AZ42&gt;0,males!AZ42,"")</f>
        <v/>
      </c>
      <c r="AM27" s="58" t="str">
        <f>IF(males!AZ43&gt;0,males!AZ43,"")</f>
        <v/>
      </c>
      <c r="AN27" s="58" t="str">
        <f>IF(males!AZ44&gt;0,males!AZ44,"")</f>
        <v/>
      </c>
      <c r="AO27" s="58" t="str">
        <f>IF(males!AZ45&gt;0,males!AZ45,"")</f>
        <v/>
      </c>
      <c r="AP27" s="58" t="str">
        <f>IF(males!AZ46&gt;0,males!AZ46,"")</f>
        <v/>
      </c>
      <c r="AQ27" s="58" t="str">
        <f>IF(males!AZ47&gt;0,males!AZ47,"")</f>
        <v/>
      </c>
      <c r="AR27" s="58" t="str">
        <f>IF(males!AZ48&gt;0,males!AZ48,"")</f>
        <v/>
      </c>
      <c r="AS27" s="96" t="str">
        <f>IF(males!AZ49&gt;0,males!AZ49,"")</f>
        <v/>
      </c>
    </row>
    <row r="28" spans="1:45" ht="12.75" customHeight="1" x14ac:dyDescent="0.2">
      <c r="A28" s="54" t="str">
        <f>'female stats (μm)'!A$2</f>
        <v>Milnesium inceptum</v>
      </c>
      <c r="B28" s="75" t="str">
        <f>'female stats (μm)'!B$2</f>
        <v>JP.010</v>
      </c>
      <c r="C28" s="56">
        <f>males!BB1</f>
        <v>27</v>
      </c>
      <c r="D28" s="57" t="str">
        <f>IF(males!BB3&gt;0,males!BB3,"")</f>
        <v/>
      </c>
      <c r="E28" s="57" t="str">
        <f>IF(males!BB4&gt;0,males!BB4,"")</f>
        <v/>
      </c>
      <c r="F28" s="58" t="str">
        <f>IF(males!BB5&gt;0,males!BB5,"")</f>
        <v/>
      </c>
      <c r="G28" s="58" t="str">
        <f>IF(males!BB7&gt;0,males!BB7,"")</f>
        <v/>
      </c>
      <c r="H28" s="58" t="str">
        <f>IF(males!BB8&gt;0,males!BB8,"")</f>
        <v/>
      </c>
      <c r="I28" s="58" t="str">
        <f>IF(males!BB9&gt;0,males!BB9,"")</f>
        <v/>
      </c>
      <c r="J28" s="58" t="str">
        <f>IF(males!BB10&gt;0,males!BB10,"")</f>
        <v/>
      </c>
      <c r="K28" s="58" t="str">
        <f>IF(males!BB11&gt;0,males!BB11,"")</f>
        <v/>
      </c>
      <c r="L28" s="60" t="str">
        <f>IF(males!BB12&gt;0,males!BB12,"")</f>
        <v/>
      </c>
      <c r="M28" s="60" t="str">
        <f>IF(males!BB13&gt;0,males!BB13,"")</f>
        <v/>
      </c>
      <c r="N28" s="58" t="str">
        <f>IF(males!BB15&gt;0,males!BB15,"")</f>
        <v/>
      </c>
      <c r="O28" s="58" t="str">
        <f>IF(males!BB16&gt;0,males!BB16,"")</f>
        <v/>
      </c>
      <c r="P28" s="58" t="str">
        <f>IF(males!BB17&gt;0,males!BB17,"")</f>
        <v/>
      </c>
      <c r="Q28" s="58" t="str">
        <f>IF(males!BB18&gt;0,males!BB18,"")</f>
        <v/>
      </c>
      <c r="R28" s="58" t="str">
        <f>IF(males!BB19&gt;0,males!BB19,"")</f>
        <v/>
      </c>
      <c r="S28" s="58" t="str">
        <f>IF(males!BB20&gt;0,males!BB20,"")</f>
        <v/>
      </c>
      <c r="T28" s="58" t="str">
        <f>IF(males!BB21&gt;0,males!BB21,"")</f>
        <v/>
      </c>
      <c r="U28" s="58" t="str">
        <f>IF(males!BB22&gt;0,males!BB22,"")</f>
        <v/>
      </c>
      <c r="V28" s="58" t="str">
        <f>IF(males!BB24&gt;0,males!BB24,"")</f>
        <v/>
      </c>
      <c r="W28" s="58" t="str">
        <f>IF(males!BB25&gt;0,males!BB25,"")</f>
        <v/>
      </c>
      <c r="X28" s="58" t="str">
        <f>IF(males!BB26&gt;0,males!BB26,"")</f>
        <v/>
      </c>
      <c r="Y28" s="58" t="str">
        <f>IF(males!BB27&gt;0,males!BB27,"")</f>
        <v/>
      </c>
      <c r="Z28" s="58" t="str">
        <f>IF(males!BB28&gt;0,males!BB28,"")</f>
        <v/>
      </c>
      <c r="AA28" s="58" t="str">
        <f>IF(males!BB29&gt;0,males!BB29,"")</f>
        <v/>
      </c>
      <c r="AB28" s="58" t="str">
        <f>IF(males!BB30&gt;0,males!BB30,"")</f>
        <v/>
      </c>
      <c r="AC28" s="58" t="str">
        <f>IF(males!BB31&gt;0,males!BB31,"")</f>
        <v/>
      </c>
      <c r="AD28" s="58" t="str">
        <f>IF(males!BB33&gt;0,males!BB33,"")</f>
        <v/>
      </c>
      <c r="AE28" s="58" t="str">
        <f>IF(males!BB34&gt;0,males!BB34,"")</f>
        <v/>
      </c>
      <c r="AF28" s="58" t="str">
        <f>IF(males!BB35&gt;0,males!BB35,"")</f>
        <v/>
      </c>
      <c r="AG28" s="58" t="str">
        <f>IF(males!BB36&gt;0,males!BB36,"")</f>
        <v/>
      </c>
      <c r="AH28" s="58" t="str">
        <f>IF(males!BB37&gt;0,males!BB37,"")</f>
        <v/>
      </c>
      <c r="AI28" s="58" t="str">
        <f>IF(males!BB38&gt;0,males!BB38,"")</f>
        <v/>
      </c>
      <c r="AJ28" s="58" t="str">
        <f>IF(males!BB39&gt;0,males!BB39,"")</f>
        <v/>
      </c>
      <c r="AK28" s="58" t="str">
        <f>IF(males!BB40&gt;0,males!BB40,"")</f>
        <v/>
      </c>
      <c r="AL28" s="58" t="str">
        <f>IF(males!BB42&gt;0,males!BB42,"")</f>
        <v/>
      </c>
      <c r="AM28" s="58" t="str">
        <f>IF(males!BB43&gt;0,males!BB43,"")</f>
        <v/>
      </c>
      <c r="AN28" s="58" t="str">
        <f>IF(males!BB44&gt;0,males!BB44,"")</f>
        <v/>
      </c>
      <c r="AO28" s="58" t="str">
        <f>IF(males!BB45&gt;0,males!BB45,"")</f>
        <v/>
      </c>
      <c r="AP28" s="58" t="str">
        <f>IF(males!BB46&gt;0,males!BB46,"")</f>
        <v/>
      </c>
      <c r="AQ28" s="58" t="str">
        <f>IF(males!BB47&gt;0,males!BB47,"")</f>
        <v/>
      </c>
      <c r="AR28" s="58" t="str">
        <f>IF(males!BB48&gt;0,males!BB48,"")</f>
        <v/>
      </c>
      <c r="AS28" s="96" t="str">
        <f>IF(males!BB49&gt;0,males!BB49,"")</f>
        <v/>
      </c>
    </row>
    <row r="29" spans="1:45" ht="12.75" customHeight="1" x14ac:dyDescent="0.2">
      <c r="A29" s="54" t="str">
        <f>'female stats (μm)'!A$2</f>
        <v>Milnesium inceptum</v>
      </c>
      <c r="B29" s="75" t="str">
        <f>'female stats (μm)'!B$2</f>
        <v>JP.010</v>
      </c>
      <c r="C29" s="56">
        <f>males!BD1</f>
        <v>28</v>
      </c>
      <c r="D29" s="57" t="str">
        <f>IF(males!BD3&gt;0,males!BD3,"")</f>
        <v/>
      </c>
      <c r="E29" s="57" t="str">
        <f>IF(males!BD4&gt;0,males!BD4,"")</f>
        <v/>
      </c>
      <c r="F29" s="58" t="str">
        <f>IF(males!BD5&gt;0,males!BD5,"")</f>
        <v/>
      </c>
      <c r="G29" s="58" t="str">
        <f>IF(males!BD7&gt;0,males!BD7,"")</f>
        <v/>
      </c>
      <c r="H29" s="58" t="str">
        <f>IF(males!BD8&gt;0,males!BD8,"")</f>
        <v/>
      </c>
      <c r="I29" s="58" t="str">
        <f>IF(males!BD9&gt;0,males!BD9,"")</f>
        <v/>
      </c>
      <c r="J29" s="58" t="str">
        <f>IF(males!BD10&gt;0,males!BD10,"")</f>
        <v/>
      </c>
      <c r="K29" s="58" t="str">
        <f>IF(males!BD11&gt;0,males!BD11,"")</f>
        <v/>
      </c>
      <c r="L29" s="60" t="str">
        <f>IF(males!BD12&gt;0,males!BD12,"")</f>
        <v/>
      </c>
      <c r="M29" s="60" t="str">
        <f>IF(males!BD13&gt;0,males!BD13,"")</f>
        <v/>
      </c>
      <c r="N29" s="58" t="str">
        <f>IF(males!BD15&gt;0,males!BD15,"")</f>
        <v/>
      </c>
      <c r="O29" s="58" t="str">
        <f>IF(males!BD16&gt;0,males!BD16,"")</f>
        <v/>
      </c>
      <c r="P29" s="58" t="str">
        <f>IF(males!BD17&gt;0,males!BD17,"")</f>
        <v/>
      </c>
      <c r="Q29" s="58" t="str">
        <f>IF(males!BD18&gt;0,males!BD18,"")</f>
        <v/>
      </c>
      <c r="R29" s="58" t="str">
        <f>IF(males!BD19&gt;0,males!BD19,"")</f>
        <v/>
      </c>
      <c r="S29" s="58" t="str">
        <f>IF(males!BD20&gt;0,males!BD20,"")</f>
        <v/>
      </c>
      <c r="T29" s="58" t="str">
        <f>IF(males!BD21&gt;0,males!BD21,"")</f>
        <v/>
      </c>
      <c r="U29" s="58" t="str">
        <f>IF(males!BD22&gt;0,males!BD22,"")</f>
        <v/>
      </c>
      <c r="V29" s="58" t="str">
        <f>IF(males!BD24&gt;0,males!BD24,"")</f>
        <v/>
      </c>
      <c r="W29" s="58" t="str">
        <f>IF(males!BD25&gt;0,males!BD25,"")</f>
        <v/>
      </c>
      <c r="X29" s="58" t="str">
        <f>IF(males!BD26&gt;0,males!BD26,"")</f>
        <v/>
      </c>
      <c r="Y29" s="58" t="str">
        <f>IF(males!BD27&gt;0,males!BD27,"")</f>
        <v/>
      </c>
      <c r="Z29" s="58" t="str">
        <f>IF(males!BD28&gt;0,males!BD28,"")</f>
        <v/>
      </c>
      <c r="AA29" s="58" t="str">
        <f>IF(males!BD29&gt;0,males!BD29,"")</f>
        <v/>
      </c>
      <c r="AB29" s="58" t="str">
        <f>IF(males!BD30&gt;0,males!BD30,"")</f>
        <v/>
      </c>
      <c r="AC29" s="58" t="str">
        <f>IF(males!BD31&gt;0,males!BD31,"")</f>
        <v/>
      </c>
      <c r="AD29" s="58" t="str">
        <f>IF(males!BD33&gt;0,males!BD33,"")</f>
        <v/>
      </c>
      <c r="AE29" s="58" t="str">
        <f>IF(males!BD34&gt;0,males!BD34,"")</f>
        <v/>
      </c>
      <c r="AF29" s="58" t="str">
        <f>IF(males!BD35&gt;0,males!BD35,"")</f>
        <v/>
      </c>
      <c r="AG29" s="58" t="str">
        <f>IF(males!BD36&gt;0,males!BD36,"")</f>
        <v/>
      </c>
      <c r="AH29" s="58" t="str">
        <f>IF(males!BD37&gt;0,males!BD37,"")</f>
        <v/>
      </c>
      <c r="AI29" s="58" t="str">
        <f>IF(males!BD38&gt;0,males!BD38,"")</f>
        <v/>
      </c>
      <c r="AJ29" s="58" t="str">
        <f>IF(males!BD39&gt;0,males!BD39,"")</f>
        <v/>
      </c>
      <c r="AK29" s="58" t="str">
        <f>IF(males!BD40&gt;0,males!BD40,"")</f>
        <v/>
      </c>
      <c r="AL29" s="58" t="str">
        <f>IF(males!BD42&gt;0,males!BD42,"")</f>
        <v/>
      </c>
      <c r="AM29" s="58" t="str">
        <f>IF(males!BD43&gt;0,males!BD43,"")</f>
        <v/>
      </c>
      <c r="AN29" s="58" t="str">
        <f>IF(males!BD44&gt;0,males!BD44,"")</f>
        <v/>
      </c>
      <c r="AO29" s="58" t="str">
        <f>IF(males!BD45&gt;0,males!BD45,"")</f>
        <v/>
      </c>
      <c r="AP29" s="58" t="str">
        <f>IF(males!BD46&gt;0,males!BD46,"")</f>
        <v/>
      </c>
      <c r="AQ29" s="58" t="str">
        <f>IF(males!BD47&gt;0,males!BD47,"")</f>
        <v/>
      </c>
      <c r="AR29" s="58" t="str">
        <f>IF(males!BD48&gt;0,males!BD48,"")</f>
        <v/>
      </c>
      <c r="AS29" s="96" t="str">
        <f>IF(males!BD49&gt;0,males!BD49,"")</f>
        <v/>
      </c>
    </row>
    <row r="30" spans="1:45" ht="12.75" customHeight="1" x14ac:dyDescent="0.2">
      <c r="A30" s="54" t="str">
        <f>'female stats (μm)'!A$2</f>
        <v>Milnesium inceptum</v>
      </c>
      <c r="B30" s="75" t="str">
        <f>'female stats (μm)'!B$2</f>
        <v>JP.010</v>
      </c>
      <c r="C30" s="56">
        <f>males!BF1</f>
        <v>29</v>
      </c>
      <c r="D30" s="57" t="str">
        <f>IF(males!BF3&gt;0,males!BF3,"")</f>
        <v/>
      </c>
      <c r="E30" s="57" t="str">
        <f>IF(males!BF4&gt;0,males!BF4,"")</f>
        <v/>
      </c>
      <c r="F30" s="58" t="str">
        <f>IF(males!BF5&gt;0,males!BF5,"")</f>
        <v/>
      </c>
      <c r="G30" s="58" t="str">
        <f>IF(males!BF7&gt;0,males!BF7,"")</f>
        <v/>
      </c>
      <c r="H30" s="58" t="str">
        <f>IF(males!BF8&gt;0,males!BF8,"")</f>
        <v/>
      </c>
      <c r="I30" s="58" t="str">
        <f>IF(males!BF9&gt;0,males!BF9,"")</f>
        <v/>
      </c>
      <c r="J30" s="58" t="str">
        <f>IF(males!BF10&gt;0,males!BF10,"")</f>
        <v/>
      </c>
      <c r="K30" s="58" t="str">
        <f>IF(males!BF11&gt;0,males!BF11,"")</f>
        <v/>
      </c>
      <c r="L30" s="60" t="str">
        <f>IF(males!BF12&gt;0,males!BF12,"")</f>
        <v/>
      </c>
      <c r="M30" s="60" t="str">
        <f>IF(males!BF13&gt;0,males!BF13,"")</f>
        <v/>
      </c>
      <c r="N30" s="58" t="str">
        <f>IF(males!BF15&gt;0,males!BF15,"")</f>
        <v/>
      </c>
      <c r="O30" s="58" t="str">
        <f>IF(males!BF16&gt;0,males!BF16,"")</f>
        <v/>
      </c>
      <c r="P30" s="58" t="str">
        <f>IF(males!BF17&gt;0,males!BF17,"")</f>
        <v/>
      </c>
      <c r="Q30" s="58" t="str">
        <f>IF(males!BF18&gt;0,males!BF18,"")</f>
        <v/>
      </c>
      <c r="R30" s="58" t="str">
        <f>IF(males!BF19&gt;0,males!BF19,"")</f>
        <v/>
      </c>
      <c r="S30" s="58" t="str">
        <f>IF(males!BF20&gt;0,males!BF20,"")</f>
        <v/>
      </c>
      <c r="T30" s="58" t="str">
        <f>IF(males!BF21&gt;0,males!BF21,"")</f>
        <v/>
      </c>
      <c r="U30" s="58" t="str">
        <f>IF(males!BF22&gt;0,males!BF22,"")</f>
        <v/>
      </c>
      <c r="V30" s="58" t="str">
        <f>IF(males!BF24&gt;0,males!BF24,"")</f>
        <v/>
      </c>
      <c r="W30" s="58" t="str">
        <f>IF(males!BF25&gt;0,males!BF25,"")</f>
        <v/>
      </c>
      <c r="X30" s="58" t="str">
        <f>IF(males!BF26&gt;0,males!BF26,"")</f>
        <v/>
      </c>
      <c r="Y30" s="58" t="str">
        <f>IF(males!BF27&gt;0,males!BF27,"")</f>
        <v/>
      </c>
      <c r="Z30" s="58" t="str">
        <f>IF(males!BF28&gt;0,males!BF28,"")</f>
        <v/>
      </c>
      <c r="AA30" s="58" t="str">
        <f>IF(males!BF29&gt;0,males!BF29,"")</f>
        <v/>
      </c>
      <c r="AB30" s="58" t="str">
        <f>IF(males!BF30&gt;0,males!BF30,"")</f>
        <v/>
      </c>
      <c r="AC30" s="58" t="str">
        <f>IF(males!BF31&gt;0,males!BF31,"")</f>
        <v/>
      </c>
      <c r="AD30" s="58" t="str">
        <f>IF(males!BF33&gt;0,males!BF33,"")</f>
        <v/>
      </c>
      <c r="AE30" s="58" t="str">
        <f>IF(males!BF34&gt;0,males!BF34,"")</f>
        <v/>
      </c>
      <c r="AF30" s="58" t="str">
        <f>IF(males!BF35&gt;0,males!BF35,"")</f>
        <v/>
      </c>
      <c r="AG30" s="58" t="str">
        <f>IF(males!BF36&gt;0,males!BF36,"")</f>
        <v/>
      </c>
      <c r="AH30" s="58" t="str">
        <f>IF(males!BF37&gt;0,males!BF37,"")</f>
        <v/>
      </c>
      <c r="AI30" s="58" t="str">
        <f>IF(males!BF38&gt;0,males!BF38,"")</f>
        <v/>
      </c>
      <c r="AJ30" s="58" t="str">
        <f>IF(males!BF39&gt;0,males!BF39,"")</f>
        <v/>
      </c>
      <c r="AK30" s="58" t="str">
        <f>IF(males!BF40&gt;0,males!BF40,"")</f>
        <v/>
      </c>
      <c r="AL30" s="58" t="str">
        <f>IF(males!BF42&gt;0,males!BF42,"")</f>
        <v/>
      </c>
      <c r="AM30" s="58" t="str">
        <f>IF(males!BF43&gt;0,males!BF43,"")</f>
        <v/>
      </c>
      <c r="AN30" s="58" t="str">
        <f>IF(males!BF44&gt;0,males!BF44,"")</f>
        <v/>
      </c>
      <c r="AO30" s="58" t="str">
        <f>IF(males!BF45&gt;0,males!BF45,"")</f>
        <v/>
      </c>
      <c r="AP30" s="58" t="str">
        <f>IF(males!BF46&gt;0,males!BF46,"")</f>
        <v/>
      </c>
      <c r="AQ30" s="58" t="str">
        <f>IF(males!BF47&gt;0,males!BF47,"")</f>
        <v/>
      </c>
      <c r="AR30" s="58" t="str">
        <f>IF(males!BF48&gt;0,males!BF48,"")</f>
        <v/>
      </c>
      <c r="AS30" s="96" t="str">
        <f>IF(males!BF49&gt;0,males!BF49,"")</f>
        <v/>
      </c>
    </row>
    <row r="31" spans="1:45" ht="12.75" customHeight="1" x14ac:dyDescent="0.2">
      <c r="A31" s="54" t="str">
        <f>'female stats (μm)'!A$2</f>
        <v>Milnesium inceptum</v>
      </c>
      <c r="B31" s="75" t="str">
        <f>'female stats (μm)'!B$2</f>
        <v>JP.010</v>
      </c>
      <c r="C31" s="56">
        <f>males!BH1</f>
        <v>30</v>
      </c>
      <c r="D31" s="57" t="str">
        <f>IF(males!BH3&gt;0,males!BH3,"")</f>
        <v/>
      </c>
      <c r="E31" s="57" t="str">
        <f>IF(males!BH4&gt;0,males!BH4,"")</f>
        <v/>
      </c>
      <c r="F31" s="58" t="str">
        <f>IF(males!BH5&gt;0,males!BH5,"")</f>
        <v/>
      </c>
      <c r="G31" s="58" t="str">
        <f>IF(males!BH7&gt;0,males!BH7,"")</f>
        <v/>
      </c>
      <c r="H31" s="58" t="str">
        <f>IF(males!BH8&gt;0,males!BH8,"")</f>
        <v/>
      </c>
      <c r="I31" s="58" t="str">
        <f>IF(males!BH9&gt;0,males!BH9,"")</f>
        <v/>
      </c>
      <c r="J31" s="58" t="str">
        <f>IF(males!BH10&gt;0,males!BH10,"")</f>
        <v/>
      </c>
      <c r="K31" s="58" t="str">
        <f>IF(males!BH11&gt;0,males!BH11,"")</f>
        <v/>
      </c>
      <c r="L31" s="60" t="str">
        <f>IF(males!BH12&gt;0,males!BH12,"")</f>
        <v/>
      </c>
      <c r="M31" s="60" t="str">
        <f>IF(males!BH13&gt;0,males!BH13,"")</f>
        <v/>
      </c>
      <c r="N31" s="58" t="str">
        <f>IF(males!BH15&gt;0,males!BH15,"")</f>
        <v/>
      </c>
      <c r="O31" s="58" t="str">
        <f>IF(males!BH16&gt;0,males!BH16,"")</f>
        <v/>
      </c>
      <c r="P31" s="58" t="str">
        <f>IF(males!BH17&gt;0,males!BH17,"")</f>
        <v/>
      </c>
      <c r="Q31" s="58" t="str">
        <f>IF(males!BH18&gt;0,males!BH18,"")</f>
        <v/>
      </c>
      <c r="R31" s="58" t="str">
        <f>IF(males!BH19&gt;0,males!BH19,"")</f>
        <v/>
      </c>
      <c r="S31" s="58" t="str">
        <f>IF(males!BH20&gt;0,males!BH20,"")</f>
        <v/>
      </c>
      <c r="T31" s="58" t="str">
        <f>IF(males!BH21&gt;0,males!BH21,"")</f>
        <v/>
      </c>
      <c r="U31" s="58" t="str">
        <f>IF(males!BH22&gt;0,males!BH22,"")</f>
        <v/>
      </c>
      <c r="V31" s="58" t="str">
        <f>IF(males!BH24&gt;0,males!BH24,"")</f>
        <v/>
      </c>
      <c r="W31" s="58" t="str">
        <f>IF(males!BH25&gt;0,males!BH25,"")</f>
        <v/>
      </c>
      <c r="X31" s="58" t="str">
        <f>IF(males!BH26&gt;0,males!BH26,"")</f>
        <v/>
      </c>
      <c r="Y31" s="58" t="str">
        <f>IF(males!BH27&gt;0,males!BH27,"")</f>
        <v/>
      </c>
      <c r="Z31" s="58" t="str">
        <f>IF(males!BH28&gt;0,males!BH28,"")</f>
        <v/>
      </c>
      <c r="AA31" s="58" t="str">
        <f>IF(males!BH29&gt;0,males!BH29,"")</f>
        <v/>
      </c>
      <c r="AB31" s="58" t="str">
        <f>IF(males!BH30&gt;0,males!BH30,"")</f>
        <v/>
      </c>
      <c r="AC31" s="58" t="str">
        <f>IF(males!BH31&gt;0,males!BH31,"")</f>
        <v/>
      </c>
      <c r="AD31" s="58" t="str">
        <f>IF(males!BH33&gt;0,males!BH33,"")</f>
        <v/>
      </c>
      <c r="AE31" s="58" t="str">
        <f>IF(males!BH34&gt;0,males!BH34,"")</f>
        <v/>
      </c>
      <c r="AF31" s="58" t="str">
        <f>IF(males!BH35&gt;0,males!BH35,"")</f>
        <v/>
      </c>
      <c r="AG31" s="58" t="str">
        <f>IF(males!BH36&gt;0,males!BH36,"")</f>
        <v/>
      </c>
      <c r="AH31" s="58" t="str">
        <f>IF(males!BH37&gt;0,males!BH37,"")</f>
        <v/>
      </c>
      <c r="AI31" s="58" t="str">
        <f>IF(males!BH38&gt;0,males!BH38,"")</f>
        <v/>
      </c>
      <c r="AJ31" s="58" t="str">
        <f>IF(males!BH39&gt;0,males!BH39,"")</f>
        <v/>
      </c>
      <c r="AK31" s="58" t="str">
        <f>IF(males!BH40&gt;0,males!BH40,"")</f>
        <v/>
      </c>
      <c r="AL31" s="58" t="str">
        <f>IF(males!BH42&gt;0,males!BH42,"")</f>
        <v/>
      </c>
      <c r="AM31" s="58" t="str">
        <f>IF(males!BH43&gt;0,males!BH43,"")</f>
        <v/>
      </c>
      <c r="AN31" s="58" t="str">
        <f>IF(males!BH44&gt;0,males!BH44,"")</f>
        <v/>
      </c>
      <c r="AO31" s="58" t="str">
        <f>IF(males!BH45&gt;0,males!BH45,"")</f>
        <v/>
      </c>
      <c r="AP31" s="58" t="str">
        <f>IF(males!BH46&gt;0,males!BH46,"")</f>
        <v/>
      </c>
      <c r="AQ31" s="58" t="str">
        <f>IF(males!BH47&gt;0,males!BH47,"")</f>
        <v/>
      </c>
      <c r="AR31" s="58" t="str">
        <f>IF(males!BH48&gt;0,males!BH48,"")</f>
        <v/>
      </c>
      <c r="AS31" s="96" t="str">
        <f>IF(males!BH49&gt;0,males!BH49,"")</f>
        <v/>
      </c>
    </row>
    <row r="33" spans="1:2" x14ac:dyDescent="0.2">
      <c r="A33" s="97"/>
      <c r="B33" s="98"/>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H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8" bestFit="1" customWidth="1"/>
    <col min="2" max="2" width="16.85546875" style="76" customWidth="1"/>
    <col min="3" max="3" width="9.140625" style="49"/>
    <col min="4" max="4" width="9.140625" style="48" customWidth="1"/>
    <col min="5" max="34" width="9.140625" style="48"/>
    <col min="35" max="35" width="2.85546875" style="48" customWidth="1"/>
    <col min="36" max="16384" width="9.140625" style="48"/>
  </cols>
  <sheetData>
    <row r="1" spans="1:34" ht="63.75" x14ac:dyDescent="0.2">
      <c r="A1" s="136" t="s">
        <v>50</v>
      </c>
      <c r="B1" s="77" t="s">
        <v>51</v>
      </c>
      <c r="C1" s="55" t="s">
        <v>41</v>
      </c>
      <c r="D1" s="72" t="s">
        <v>11</v>
      </c>
      <c r="E1" s="72" t="s">
        <v>12</v>
      </c>
      <c r="F1" s="72" t="s">
        <v>13</v>
      </c>
      <c r="G1" s="73" t="s">
        <v>35</v>
      </c>
      <c r="H1" s="73" t="s">
        <v>36</v>
      </c>
      <c r="I1" s="73" t="s">
        <v>37</v>
      </c>
      <c r="J1" s="73" t="s">
        <v>38</v>
      </c>
      <c r="K1" s="73" t="s">
        <v>52</v>
      </c>
      <c r="L1" s="73" t="s">
        <v>53</v>
      </c>
      <c r="M1" s="73" t="s">
        <v>54</v>
      </c>
      <c r="N1" s="73" t="s">
        <v>55</v>
      </c>
      <c r="O1" s="73" t="s">
        <v>56</v>
      </c>
      <c r="P1" s="73" t="s">
        <v>57</v>
      </c>
      <c r="Q1" s="73" t="s">
        <v>58</v>
      </c>
      <c r="R1" s="73" t="s">
        <v>59</v>
      </c>
      <c r="S1" s="73" t="s">
        <v>60</v>
      </c>
      <c r="T1" s="73" t="s">
        <v>61</v>
      </c>
      <c r="U1" s="73" t="s">
        <v>62</v>
      </c>
      <c r="V1" s="73" t="s">
        <v>63</v>
      </c>
      <c r="W1" s="73" t="s">
        <v>64</v>
      </c>
      <c r="X1" s="73" t="s">
        <v>65</v>
      </c>
      <c r="Y1" s="73" t="s">
        <v>66</v>
      </c>
      <c r="Z1" s="73" t="s">
        <v>67</v>
      </c>
      <c r="AA1" s="73" t="s">
        <v>68</v>
      </c>
      <c r="AB1" s="73" t="s">
        <v>69</v>
      </c>
      <c r="AC1" s="73" t="s">
        <v>70</v>
      </c>
      <c r="AD1" s="73" t="s">
        <v>71</v>
      </c>
      <c r="AE1" s="73" t="s">
        <v>72</v>
      </c>
      <c r="AF1" s="73" t="s">
        <v>73</v>
      </c>
      <c r="AG1" s="73" t="s">
        <v>74</v>
      </c>
      <c r="AH1" s="73" t="s">
        <v>75</v>
      </c>
    </row>
    <row r="2" spans="1:34" x14ac:dyDescent="0.2">
      <c r="A2" s="136" t="str">
        <f>'female stats (μm)'!A$2</f>
        <v>Milnesium inceptum</v>
      </c>
      <c r="B2" s="75" t="str">
        <f>'female stats (μm)'!B$2</f>
        <v>JP.010</v>
      </c>
      <c r="C2" s="56" t="str">
        <f>males!B1</f>
        <v>1 (HOL)</v>
      </c>
      <c r="D2" s="63" t="str">
        <f>IF(males!C3&gt;0,males!C3,"")</f>
        <v/>
      </c>
      <c r="E2" s="64" t="str">
        <f>IF(males!C4&gt;0,males!C4,"")</f>
        <v/>
      </c>
      <c r="F2" s="64" t="str">
        <f>IF(males!C5&gt;0,males!C5,"")</f>
        <v/>
      </c>
      <c r="G2" s="64" t="str">
        <f>IF(males!C8&gt;0,males!C8,"")</f>
        <v/>
      </c>
      <c r="H2" s="64" t="str">
        <f>IF(males!C9&gt;0,males!C9,"")</f>
        <v/>
      </c>
      <c r="I2" s="64" t="str">
        <f>IF(males!C10&gt;0,males!C10,"")</f>
        <v/>
      </c>
      <c r="J2" s="64" t="str">
        <f>IF(males!C11&gt;0,males!C11,"")</f>
        <v/>
      </c>
      <c r="K2" s="64" t="str">
        <f>IF(males!C15&gt;0,males!C15,"")</f>
        <v/>
      </c>
      <c r="L2" s="64" t="str">
        <f>IF(males!C16&gt;0,males!C16,"")</f>
        <v/>
      </c>
      <c r="M2" s="64" t="str">
        <f>IF(males!C17&gt;0,males!C17,"")</f>
        <v/>
      </c>
      <c r="N2" s="64" t="str">
        <f>IF(males!C19&gt;0,males!C19,"")</f>
        <v/>
      </c>
      <c r="O2" s="64" t="str">
        <f>IF(males!C20&gt;0,males!C20,"")</f>
        <v/>
      </c>
      <c r="P2" s="64" t="str">
        <f>IF(males!C21&gt;0,males!C21,"")</f>
        <v/>
      </c>
      <c r="Q2" s="64" t="str">
        <f>IF(males!C24&gt;0,males!C24,"")</f>
        <v/>
      </c>
      <c r="R2" s="64" t="str">
        <f>IF(males!C25&gt;0,males!C25,"")</f>
        <v/>
      </c>
      <c r="S2" s="64" t="str">
        <f>IF(males!C26&gt;0,males!C26,"")</f>
        <v/>
      </c>
      <c r="T2" s="64" t="str">
        <f>IF(males!C28&gt;0,males!C28,"")</f>
        <v/>
      </c>
      <c r="U2" s="64" t="str">
        <f>IF(males!C29&gt;0,males!C29,"")</f>
        <v/>
      </c>
      <c r="V2" s="64" t="str">
        <f>IF(males!C30&gt;0,males!C30,"")</f>
        <v/>
      </c>
      <c r="W2" s="64" t="str">
        <f>IF(males!C33&gt;0,males!C33,"")</f>
        <v/>
      </c>
      <c r="X2" s="64" t="str">
        <f>IF(males!C34&gt;0,males!C34,"")</f>
        <v/>
      </c>
      <c r="Y2" s="64" t="str">
        <f>IF(males!C35&gt;0,males!C35,"")</f>
        <v/>
      </c>
      <c r="Z2" s="64" t="str">
        <f>IF(males!C37&gt;0,males!C37,"")</f>
        <v/>
      </c>
      <c r="AA2" s="64" t="str">
        <f>IF(males!C38&gt;0,males!C38,"")</f>
        <v/>
      </c>
      <c r="AB2" s="64" t="str">
        <f>IF(males!C39&gt;0,males!C39,"")</f>
        <v/>
      </c>
      <c r="AC2" s="64" t="str">
        <f>IF(males!C42&gt;0,males!C42,"")</f>
        <v/>
      </c>
      <c r="AD2" s="64" t="str">
        <f>IF(males!C43&gt;0,males!C43,"")</f>
        <v/>
      </c>
      <c r="AE2" s="64" t="str">
        <f>IF(males!C44&gt;0,males!C44,"")</f>
        <v/>
      </c>
      <c r="AF2" s="64" t="str">
        <f>IF(males!C46&gt;0,males!C46,"")</f>
        <v/>
      </c>
      <c r="AG2" s="64" t="str">
        <f>IF(males!C47&gt;0,males!C47,"")</f>
        <v/>
      </c>
      <c r="AH2" s="64" t="str">
        <f>IF(males!C48&gt;0,males!C48,"")</f>
        <v/>
      </c>
    </row>
    <row r="3" spans="1:34" x14ac:dyDescent="0.2">
      <c r="A3" s="136" t="str">
        <f>'female stats (μm)'!A$2</f>
        <v>Milnesium inceptum</v>
      </c>
      <c r="B3" s="75" t="str">
        <f>'female stats (μm)'!B$2</f>
        <v>JP.010</v>
      </c>
      <c r="C3" s="56">
        <f>males!D1</f>
        <v>2</v>
      </c>
      <c r="D3" s="63" t="str">
        <f>IF(males!E3&gt;0,males!E3,"")</f>
        <v/>
      </c>
      <c r="E3" s="64" t="str">
        <f>IF(males!E4&gt;0,males!E4,"")</f>
        <v/>
      </c>
      <c r="F3" s="65" t="str">
        <f>IF(males!E5&gt;0,males!E5,"")</f>
        <v/>
      </c>
      <c r="G3" s="64" t="str">
        <f>IF(males!E8&gt;0,males!E8,"")</f>
        <v/>
      </c>
      <c r="H3" s="64" t="str">
        <f>IF(males!E9&gt;0,males!E9,"")</f>
        <v/>
      </c>
      <c r="I3" s="64" t="str">
        <f>IF(males!E10&gt;0,males!E10,"")</f>
        <v/>
      </c>
      <c r="J3" s="64" t="str">
        <f>IF(males!E11&gt;0,males!E11,"")</f>
        <v/>
      </c>
      <c r="K3" s="64" t="str">
        <f>IF(males!E15&gt;0,males!E15,"")</f>
        <v/>
      </c>
      <c r="L3" s="64" t="str">
        <f>IF(males!E16&gt;0,males!E16,"")</f>
        <v/>
      </c>
      <c r="M3" s="64" t="str">
        <f>IF(males!E17&gt;0,males!E17,"")</f>
        <v/>
      </c>
      <c r="N3" s="64" t="str">
        <f>IF(males!E19&gt;0,males!E19,"")</f>
        <v/>
      </c>
      <c r="O3" s="64" t="str">
        <f>IF(males!E20&gt;0,males!E20,"")</f>
        <v/>
      </c>
      <c r="P3" s="64" t="str">
        <f>IF(males!E21&gt;0,males!E21,"")</f>
        <v/>
      </c>
      <c r="Q3" s="64" t="str">
        <f>IF(males!E24&gt;0,males!E24,"")</f>
        <v/>
      </c>
      <c r="R3" s="64" t="str">
        <f>IF(males!E25&gt;0,males!E25,"")</f>
        <v/>
      </c>
      <c r="S3" s="64" t="str">
        <f>IF(males!E26&gt;0,males!E26,"")</f>
        <v/>
      </c>
      <c r="T3" s="64" t="str">
        <f>IF(males!E28&gt;0,males!E28,"")</f>
        <v/>
      </c>
      <c r="U3" s="64" t="str">
        <f>IF(males!E29&gt;0,males!E29,"")</f>
        <v/>
      </c>
      <c r="V3" s="64" t="str">
        <f>IF(males!E30&gt;0,males!E30,"")</f>
        <v/>
      </c>
      <c r="W3" s="64" t="str">
        <f>IF(males!E33&gt;0,males!E33,"")</f>
        <v/>
      </c>
      <c r="X3" s="64" t="str">
        <f>IF(males!E34&gt;0,males!E34,"")</f>
        <v/>
      </c>
      <c r="Y3" s="64" t="str">
        <f>IF(males!E35&gt;0,males!E35,"")</f>
        <v/>
      </c>
      <c r="Z3" s="64" t="str">
        <f>IF(males!E37&gt;0,males!E37,"")</f>
        <v/>
      </c>
      <c r="AA3" s="64" t="str">
        <f>IF(males!E38&gt;0,males!E38,"")</f>
        <v/>
      </c>
      <c r="AB3" s="64" t="str">
        <f>IF(males!E39&gt;0,males!E39,"")</f>
        <v/>
      </c>
      <c r="AC3" s="64" t="str">
        <f>IF(males!E42&gt;0,males!E42,"")</f>
        <v/>
      </c>
      <c r="AD3" s="64" t="str">
        <f>IF(males!E43&gt;0,males!E43,"")</f>
        <v/>
      </c>
      <c r="AE3" s="64" t="str">
        <f>IF(males!E44&gt;0,males!E44,"")</f>
        <v/>
      </c>
      <c r="AF3" s="64" t="str">
        <f>IF(males!E46&gt;0,males!E46,"")</f>
        <v/>
      </c>
      <c r="AG3" s="64" t="str">
        <f>IF(males!E47&gt;0,males!E47,"")</f>
        <v/>
      </c>
      <c r="AH3" s="64" t="str">
        <f>IF(males!E48&gt;0,males!E48,"")</f>
        <v/>
      </c>
    </row>
    <row r="4" spans="1:34" x14ac:dyDescent="0.2">
      <c r="A4" s="136" t="str">
        <f>'female stats (μm)'!A$2</f>
        <v>Milnesium inceptum</v>
      </c>
      <c r="B4" s="75" t="str">
        <f>'female stats (μm)'!B$2</f>
        <v>JP.010</v>
      </c>
      <c r="C4" s="56">
        <f>males!F1</f>
        <v>3</v>
      </c>
      <c r="D4" s="63" t="str">
        <f>IF(males!G3&gt;0,males!G3,"")</f>
        <v/>
      </c>
      <c r="E4" s="64" t="str">
        <f>IF(males!G4&gt;0,males!G4,"")</f>
        <v/>
      </c>
      <c r="F4" s="64" t="str">
        <f>IF(males!G5&gt;0,males!G5,"")</f>
        <v/>
      </c>
      <c r="G4" s="64" t="str">
        <f>IF(males!G8&gt;0,males!G8,"")</f>
        <v/>
      </c>
      <c r="H4" s="64" t="str">
        <f>IF(males!G9&gt;0,males!G9,"")</f>
        <v/>
      </c>
      <c r="I4" s="64" t="str">
        <f>IF(males!G10&gt;0,males!G10,"")</f>
        <v/>
      </c>
      <c r="J4" s="64" t="str">
        <f>IF(males!G11&gt;0,males!G11,"")</f>
        <v/>
      </c>
      <c r="K4" s="64" t="str">
        <f>IF(males!G15&gt;0,males!G15,"")</f>
        <v/>
      </c>
      <c r="L4" s="64" t="str">
        <f>IF(males!G16&gt;0,males!G16,"")</f>
        <v/>
      </c>
      <c r="M4" s="64" t="str">
        <f>IF(males!G17&gt;0,males!G17,"")</f>
        <v/>
      </c>
      <c r="N4" s="64" t="str">
        <f>IF(males!G19&gt;0,males!G19,"")</f>
        <v/>
      </c>
      <c r="O4" s="64" t="str">
        <f>IF(males!G20&gt;0,males!G20,"")</f>
        <v/>
      </c>
      <c r="P4" s="64" t="str">
        <f>IF(males!G21&gt;0,males!G21,"")</f>
        <v/>
      </c>
      <c r="Q4" s="64" t="str">
        <f>IF(males!G24&gt;0,males!G24,"")</f>
        <v/>
      </c>
      <c r="R4" s="64" t="str">
        <f>IF(males!G25&gt;0,males!G25,"")</f>
        <v/>
      </c>
      <c r="S4" s="64" t="str">
        <f>IF(males!G26&gt;0,males!G26,"")</f>
        <v/>
      </c>
      <c r="T4" s="64" t="str">
        <f>IF(males!G28&gt;0,males!G28,"")</f>
        <v/>
      </c>
      <c r="U4" s="64" t="str">
        <f>IF(males!G29&gt;0,males!G29,"")</f>
        <v/>
      </c>
      <c r="V4" s="64" t="str">
        <f>IF(males!G30&gt;0,males!G30,"")</f>
        <v/>
      </c>
      <c r="W4" s="64" t="str">
        <f>IF(males!G33&gt;0,males!G33,"")</f>
        <v/>
      </c>
      <c r="X4" s="64" t="str">
        <f>IF(males!G34&gt;0,males!G34,"")</f>
        <v/>
      </c>
      <c r="Y4" s="64" t="str">
        <f>IF(males!G35&gt;0,males!G35,"")</f>
        <v/>
      </c>
      <c r="Z4" s="64" t="str">
        <f>IF(males!G37&gt;0,males!G37,"")</f>
        <v/>
      </c>
      <c r="AA4" s="64" t="str">
        <f>IF(males!G38&gt;0,males!G38,"")</f>
        <v/>
      </c>
      <c r="AB4" s="64" t="str">
        <f>IF(males!G39&gt;0,males!G39,"")</f>
        <v/>
      </c>
      <c r="AC4" s="64" t="str">
        <f>IF(males!G42&gt;0,males!G42,"")</f>
        <v/>
      </c>
      <c r="AD4" s="64" t="str">
        <f>IF(males!G43&gt;0,males!G43,"")</f>
        <v/>
      </c>
      <c r="AE4" s="64" t="str">
        <f>IF(males!G44&gt;0,males!G44,"")</f>
        <v/>
      </c>
      <c r="AF4" s="64" t="str">
        <f>IF(males!G46&gt;0,males!G46,"")</f>
        <v/>
      </c>
      <c r="AG4" s="64" t="str">
        <f>IF(males!G47&gt;0,males!G47,"")</f>
        <v/>
      </c>
      <c r="AH4" s="64" t="str">
        <f>IF(males!G48&gt;0,males!G48,"")</f>
        <v/>
      </c>
    </row>
    <row r="5" spans="1:34" x14ac:dyDescent="0.2">
      <c r="A5" s="136" t="str">
        <f>'female stats (μm)'!A$2</f>
        <v>Milnesium inceptum</v>
      </c>
      <c r="B5" s="75" t="str">
        <f>'female stats (μm)'!B$2</f>
        <v>JP.010</v>
      </c>
      <c r="C5" s="56">
        <f>males!H1</f>
        <v>4</v>
      </c>
      <c r="D5" s="63" t="str">
        <f>IF(males!I3&gt;0,males!I3,"")</f>
        <v/>
      </c>
      <c r="E5" s="64" t="str">
        <f>IF(males!I4&gt;0,males!I4,"")</f>
        <v/>
      </c>
      <c r="F5" s="64" t="str">
        <f>IF(males!I5&gt;0,males!I5,"")</f>
        <v/>
      </c>
      <c r="G5" s="64" t="str">
        <f>IF(males!I8&gt;0,males!I8,"")</f>
        <v/>
      </c>
      <c r="H5" s="64" t="str">
        <f>IF(males!I9&gt;0,males!I9,"")</f>
        <v/>
      </c>
      <c r="I5" s="64" t="str">
        <f>IF(males!I10&gt;0,males!I10,"")</f>
        <v/>
      </c>
      <c r="J5" s="64" t="str">
        <f>IF(males!I11&gt;0,males!I11,"")</f>
        <v/>
      </c>
      <c r="K5" s="64" t="str">
        <f>IF(males!I15&gt;0,males!I15,"")</f>
        <v/>
      </c>
      <c r="L5" s="64" t="str">
        <f>IF(males!I16&gt;0,males!I16,"")</f>
        <v/>
      </c>
      <c r="M5" s="64" t="str">
        <f>IF(males!I17&gt;0,males!I17,"")</f>
        <v/>
      </c>
      <c r="N5" s="64" t="str">
        <f>IF(males!I19&gt;0,males!I19,"")</f>
        <v/>
      </c>
      <c r="O5" s="64" t="str">
        <f>IF(males!I20&gt;0,males!I20,"")</f>
        <v/>
      </c>
      <c r="P5" s="64" t="str">
        <f>IF(males!I21&gt;0,males!I21,"")</f>
        <v/>
      </c>
      <c r="Q5" s="64" t="str">
        <f>IF(males!I24&gt;0,males!I24,"")</f>
        <v/>
      </c>
      <c r="R5" s="64" t="str">
        <f>IF(males!I25&gt;0,males!I25,"")</f>
        <v/>
      </c>
      <c r="S5" s="64" t="str">
        <f>IF(males!I26&gt;0,males!I26,"")</f>
        <v/>
      </c>
      <c r="T5" s="64" t="str">
        <f>IF(males!I28&gt;0,males!I28,"")</f>
        <v/>
      </c>
      <c r="U5" s="64" t="str">
        <f>IF(males!I29&gt;0,males!I29,"")</f>
        <v/>
      </c>
      <c r="V5" s="64" t="str">
        <f>IF(males!I30&gt;0,males!I30,"")</f>
        <v/>
      </c>
      <c r="W5" s="64" t="str">
        <f>IF(males!I33&gt;0,males!I33,"")</f>
        <v/>
      </c>
      <c r="X5" s="64" t="str">
        <f>IF(males!I34&gt;0,males!I34,"")</f>
        <v/>
      </c>
      <c r="Y5" s="64" t="str">
        <f>IF(males!I35&gt;0,males!I35,"")</f>
        <v/>
      </c>
      <c r="Z5" s="64" t="str">
        <f>IF(males!I37&gt;0,males!I37,"")</f>
        <v/>
      </c>
      <c r="AA5" s="64" t="str">
        <f>IF(males!I38&gt;0,males!I38,"")</f>
        <v/>
      </c>
      <c r="AB5" s="64" t="str">
        <f>IF(males!I39&gt;0,males!I39,"")</f>
        <v/>
      </c>
      <c r="AC5" s="64" t="str">
        <f>IF(males!I42&gt;0,males!I42,"")</f>
        <v/>
      </c>
      <c r="AD5" s="64" t="str">
        <f>IF(males!I43&gt;0,males!I43,"")</f>
        <v/>
      </c>
      <c r="AE5" s="64" t="str">
        <f>IF(males!I44&gt;0,males!I44,"")</f>
        <v/>
      </c>
      <c r="AF5" s="64" t="str">
        <f>IF(males!I46&gt;0,males!I46,"")</f>
        <v/>
      </c>
      <c r="AG5" s="64" t="str">
        <f>IF(males!I47&gt;0,males!I47,"")</f>
        <v/>
      </c>
      <c r="AH5" s="64" t="str">
        <f>IF(males!I48&gt;0,males!I48,"")</f>
        <v/>
      </c>
    </row>
    <row r="6" spans="1:34" x14ac:dyDescent="0.2">
      <c r="A6" s="136" t="str">
        <f>'female stats (μm)'!A$2</f>
        <v>Milnesium inceptum</v>
      </c>
      <c r="B6" s="75" t="str">
        <f>'female stats (μm)'!B$2</f>
        <v>JP.010</v>
      </c>
      <c r="C6" s="56">
        <f>males!J1</f>
        <v>5</v>
      </c>
      <c r="D6" s="63" t="str">
        <f>IF(males!K3&gt;0,males!K3,"")</f>
        <v/>
      </c>
      <c r="E6" s="64" t="str">
        <f>IF(males!K4&gt;0,males!K4,"")</f>
        <v/>
      </c>
      <c r="F6" s="64" t="str">
        <f>IF(males!K5&gt;0,males!K5,"")</f>
        <v/>
      </c>
      <c r="G6" s="64" t="str">
        <f>IF(males!K8&gt;0,males!K8,"")</f>
        <v/>
      </c>
      <c r="H6" s="64" t="str">
        <f>IF(males!K9&gt;0,males!K9,"")</f>
        <v/>
      </c>
      <c r="I6" s="64" t="str">
        <f>IF(males!K10&gt;0,males!K10,"")</f>
        <v/>
      </c>
      <c r="J6" s="64" t="str">
        <f>IF(males!K11&gt;0,males!K11,"")</f>
        <v/>
      </c>
      <c r="K6" s="64" t="str">
        <f>IF(males!K15&gt;0,males!K15,"")</f>
        <v/>
      </c>
      <c r="L6" s="64" t="str">
        <f>IF(males!K16&gt;0,males!K16,"")</f>
        <v/>
      </c>
      <c r="M6" s="64" t="str">
        <f>IF(males!K17&gt;0,males!K17,"")</f>
        <v/>
      </c>
      <c r="N6" s="64" t="str">
        <f>IF(males!K19&gt;0,males!K19,"")</f>
        <v/>
      </c>
      <c r="O6" s="64" t="str">
        <f>IF(males!K20&gt;0,males!K20,"")</f>
        <v/>
      </c>
      <c r="P6" s="64" t="str">
        <f>IF(males!K21&gt;0,males!K21,"")</f>
        <v/>
      </c>
      <c r="Q6" s="64" t="str">
        <f>IF(males!K24&gt;0,males!K24,"")</f>
        <v/>
      </c>
      <c r="R6" s="64" t="str">
        <f>IF(males!K25&gt;0,males!K25,"")</f>
        <v/>
      </c>
      <c r="S6" s="64" t="str">
        <f>IF(males!K26&gt;0,males!K26,"")</f>
        <v/>
      </c>
      <c r="T6" s="64" t="str">
        <f>IF(males!K28&gt;0,males!K28,"")</f>
        <v/>
      </c>
      <c r="U6" s="64" t="str">
        <f>IF(males!K29&gt;0,males!K29,"")</f>
        <v/>
      </c>
      <c r="V6" s="64" t="str">
        <f>IF(males!K30&gt;0,males!K30,"")</f>
        <v/>
      </c>
      <c r="W6" s="64" t="str">
        <f>IF(males!K33&gt;0,males!K33,"")</f>
        <v/>
      </c>
      <c r="X6" s="64" t="str">
        <f>IF(males!K34&gt;0,males!K34,"")</f>
        <v/>
      </c>
      <c r="Y6" s="64" t="str">
        <f>IF(males!K35&gt;0,males!K35,"")</f>
        <v/>
      </c>
      <c r="Z6" s="64" t="str">
        <f>IF(males!K37&gt;0,males!K37,"")</f>
        <v/>
      </c>
      <c r="AA6" s="64" t="str">
        <f>IF(males!K38&gt;0,males!K38,"")</f>
        <v/>
      </c>
      <c r="AB6" s="64" t="str">
        <f>IF(males!K39&gt;0,males!K39,"")</f>
        <v/>
      </c>
      <c r="AC6" s="64" t="str">
        <f>IF(males!K42&gt;0,males!K42,"")</f>
        <v/>
      </c>
      <c r="AD6" s="64" t="str">
        <f>IF(males!K43&gt;0,males!K43,"")</f>
        <v/>
      </c>
      <c r="AE6" s="64" t="str">
        <f>IF(males!K44&gt;0,males!K44,"")</f>
        <v/>
      </c>
      <c r="AF6" s="64" t="str">
        <f>IF(males!K46&gt;0,males!K46,"")</f>
        <v/>
      </c>
      <c r="AG6" s="64" t="str">
        <f>IF(males!K47&gt;0,males!K47,"")</f>
        <v/>
      </c>
      <c r="AH6" s="64" t="str">
        <f>IF(males!K48&gt;0,males!K48,"")</f>
        <v/>
      </c>
    </row>
    <row r="7" spans="1:34" x14ac:dyDescent="0.2">
      <c r="A7" s="136" t="str">
        <f>'female stats (μm)'!A$2</f>
        <v>Milnesium inceptum</v>
      </c>
      <c r="B7" s="75" t="str">
        <f>'female stats (μm)'!B$2</f>
        <v>JP.010</v>
      </c>
      <c r="C7" s="56">
        <f>males!L1</f>
        <v>6</v>
      </c>
      <c r="D7" s="63" t="str">
        <f>IF(males!M3&gt;0,males!M3,"")</f>
        <v/>
      </c>
      <c r="E7" s="64" t="str">
        <f>IF(males!M4&gt;0,males!M4,"")</f>
        <v/>
      </c>
      <c r="F7" s="64" t="str">
        <f>IF(males!M5&gt;0,males!M5,"")</f>
        <v/>
      </c>
      <c r="G7" s="64" t="str">
        <f>IF(males!M8&gt;0,males!M8,"")</f>
        <v/>
      </c>
      <c r="H7" s="64" t="str">
        <f>IF(males!M9&gt;0,males!M9,"")</f>
        <v/>
      </c>
      <c r="I7" s="64" t="str">
        <f>IF(males!M10&gt;0,males!M10,"")</f>
        <v/>
      </c>
      <c r="J7" s="64" t="str">
        <f>IF(males!M11&gt;0,males!M11,"")</f>
        <v/>
      </c>
      <c r="K7" s="64" t="str">
        <f>IF(males!M15&gt;0,males!M15,"")</f>
        <v/>
      </c>
      <c r="L7" s="64" t="str">
        <f>IF(males!M16&gt;0,males!M16,"")</f>
        <v/>
      </c>
      <c r="M7" s="64" t="str">
        <f>IF(males!M17&gt;0,males!M17,"")</f>
        <v/>
      </c>
      <c r="N7" s="64" t="str">
        <f>IF(males!M19&gt;0,males!M19,"")</f>
        <v/>
      </c>
      <c r="O7" s="64" t="str">
        <f>IF(males!M20&gt;0,males!M20,"")</f>
        <v/>
      </c>
      <c r="P7" s="64" t="str">
        <f>IF(males!M21&gt;0,males!M21,"")</f>
        <v/>
      </c>
      <c r="Q7" s="64" t="str">
        <f>IF(males!M24&gt;0,males!M24,"")</f>
        <v/>
      </c>
      <c r="R7" s="64" t="str">
        <f>IF(males!M25&gt;0,males!M25,"")</f>
        <v/>
      </c>
      <c r="S7" s="64" t="str">
        <f>IF(males!M26&gt;0,males!M26,"")</f>
        <v/>
      </c>
      <c r="T7" s="64" t="str">
        <f>IF(males!M28&gt;0,males!M28,"")</f>
        <v/>
      </c>
      <c r="U7" s="64" t="str">
        <f>IF(males!M29&gt;0,males!M29,"")</f>
        <v/>
      </c>
      <c r="V7" s="64" t="str">
        <f>IF(males!M30&gt;0,males!M30,"")</f>
        <v/>
      </c>
      <c r="W7" s="64" t="str">
        <f>IF(males!M33&gt;0,males!M33,"")</f>
        <v/>
      </c>
      <c r="X7" s="64" t="str">
        <f>IF(males!M34&gt;0,males!M34,"")</f>
        <v/>
      </c>
      <c r="Y7" s="64" t="str">
        <f>IF(males!M35&gt;0,males!M35,"")</f>
        <v/>
      </c>
      <c r="Z7" s="64" t="str">
        <f>IF(males!M37&gt;0,males!M37,"")</f>
        <v/>
      </c>
      <c r="AA7" s="64" t="str">
        <f>IF(males!M38&gt;0,males!M38,"")</f>
        <v/>
      </c>
      <c r="AB7" s="64" t="str">
        <f>IF(males!M39&gt;0,males!M39,"")</f>
        <v/>
      </c>
      <c r="AC7" s="64" t="str">
        <f>IF(males!M42&gt;0,males!M42,"")</f>
        <v/>
      </c>
      <c r="AD7" s="64" t="str">
        <f>IF(males!M43&gt;0,males!M43,"")</f>
        <v/>
      </c>
      <c r="AE7" s="64" t="str">
        <f>IF(males!M44&gt;0,males!M44,"")</f>
        <v/>
      </c>
      <c r="AF7" s="64" t="str">
        <f>IF(males!M46&gt;0,males!M46,"")</f>
        <v/>
      </c>
      <c r="AG7" s="64" t="str">
        <f>IF(males!M47&gt;0,males!M47,"")</f>
        <v/>
      </c>
      <c r="AH7" s="64" t="str">
        <f>IF(males!M48&gt;0,males!M48,"")</f>
        <v/>
      </c>
    </row>
    <row r="8" spans="1:34" x14ac:dyDescent="0.2">
      <c r="A8" s="136" t="str">
        <f>'female stats (μm)'!A$2</f>
        <v>Milnesium inceptum</v>
      </c>
      <c r="B8" s="75" t="str">
        <f>'female stats (μm)'!B$2</f>
        <v>JP.010</v>
      </c>
      <c r="C8" s="56">
        <f>males!N1</f>
        <v>7</v>
      </c>
      <c r="D8" s="63" t="str">
        <f>IF(males!O3&gt;0,males!O3,"")</f>
        <v/>
      </c>
      <c r="E8" s="64" t="str">
        <f>IF(males!O4&gt;0,males!O4,"")</f>
        <v/>
      </c>
      <c r="F8" s="64" t="str">
        <f>IF(males!O5&gt;0,males!O5,"")</f>
        <v/>
      </c>
      <c r="G8" s="64" t="str">
        <f>IF(males!O8&gt;0,males!O8,"")</f>
        <v/>
      </c>
      <c r="H8" s="64" t="str">
        <f>IF(males!O9&gt;0,males!O9,"")</f>
        <v/>
      </c>
      <c r="I8" s="64" t="str">
        <f>IF(males!O10&gt;0,males!O10,"")</f>
        <v/>
      </c>
      <c r="J8" s="64" t="str">
        <f>IF(males!O11&gt;0,males!O11,"")</f>
        <v/>
      </c>
      <c r="K8" s="64" t="str">
        <f>IF(males!O15&gt;0,males!O15,"")</f>
        <v/>
      </c>
      <c r="L8" s="64" t="str">
        <f>IF(males!O16&gt;0,males!O16,"")</f>
        <v/>
      </c>
      <c r="M8" s="64" t="str">
        <f>IF(males!O17&gt;0,males!O17,"")</f>
        <v/>
      </c>
      <c r="N8" s="64" t="str">
        <f>IF(males!O19&gt;0,males!O19,"")</f>
        <v/>
      </c>
      <c r="O8" s="64" t="str">
        <f>IF(males!O20&gt;0,males!O20,"")</f>
        <v/>
      </c>
      <c r="P8" s="64" t="str">
        <f>IF(males!O21&gt;0,males!O21,"")</f>
        <v/>
      </c>
      <c r="Q8" s="64" t="str">
        <f>IF(males!O24&gt;0,males!O24,"")</f>
        <v/>
      </c>
      <c r="R8" s="64" t="str">
        <f>IF(males!O25&gt;0,males!O25,"")</f>
        <v/>
      </c>
      <c r="S8" s="64" t="str">
        <f>IF(males!O26&gt;0,males!O26,"")</f>
        <v/>
      </c>
      <c r="T8" s="64" t="str">
        <f>IF(males!O28&gt;0,males!O28,"")</f>
        <v/>
      </c>
      <c r="U8" s="64" t="str">
        <f>IF(males!O29&gt;0,males!O29,"")</f>
        <v/>
      </c>
      <c r="V8" s="64" t="str">
        <f>IF(males!O30&gt;0,males!O30,"")</f>
        <v/>
      </c>
      <c r="W8" s="64" t="str">
        <f>IF(males!O33&gt;0,males!O33,"")</f>
        <v/>
      </c>
      <c r="X8" s="64" t="str">
        <f>IF(males!O34&gt;0,males!O34,"")</f>
        <v/>
      </c>
      <c r="Y8" s="64" t="str">
        <f>IF(males!O35&gt;0,males!O35,"")</f>
        <v/>
      </c>
      <c r="Z8" s="64" t="str">
        <f>IF(males!O37&gt;0,males!O37,"")</f>
        <v/>
      </c>
      <c r="AA8" s="64" t="str">
        <f>IF(males!O38&gt;0,males!O38,"")</f>
        <v/>
      </c>
      <c r="AB8" s="64" t="str">
        <f>IF(males!O39&gt;0,males!O39,"")</f>
        <v/>
      </c>
      <c r="AC8" s="64" t="str">
        <f>IF(males!O42&gt;0,males!O42,"")</f>
        <v/>
      </c>
      <c r="AD8" s="64" t="str">
        <f>IF(males!O43&gt;0,males!O43,"")</f>
        <v/>
      </c>
      <c r="AE8" s="64" t="str">
        <f>IF(males!O44&gt;0,males!O44,"")</f>
        <v/>
      </c>
      <c r="AF8" s="64" t="str">
        <f>IF(males!O46&gt;0,males!O46,"")</f>
        <v/>
      </c>
      <c r="AG8" s="64" t="str">
        <f>IF(males!O47&gt;0,males!O47,"")</f>
        <v/>
      </c>
      <c r="AH8" s="64" t="str">
        <f>IF(males!O48&gt;0,males!O48,"")</f>
        <v/>
      </c>
    </row>
    <row r="9" spans="1:34" x14ac:dyDescent="0.2">
      <c r="A9" s="136" t="str">
        <f>'female stats (μm)'!A$2</f>
        <v>Milnesium inceptum</v>
      </c>
      <c r="B9" s="75" t="str">
        <f>'female stats (μm)'!B$2</f>
        <v>JP.010</v>
      </c>
      <c r="C9" s="56">
        <f>males!P1</f>
        <v>8</v>
      </c>
      <c r="D9" s="63" t="str">
        <f>IF(males!Q3&gt;0,males!Q3,"")</f>
        <v/>
      </c>
      <c r="E9" s="64" t="str">
        <f>IF(males!Q4&gt;0,males!Q4,"")</f>
        <v/>
      </c>
      <c r="F9" s="64" t="str">
        <f>IF(males!Q5&gt;0,males!Q5,"")</f>
        <v/>
      </c>
      <c r="G9" s="64" t="str">
        <f>IF(males!Q8&gt;0,males!Q8,"")</f>
        <v/>
      </c>
      <c r="H9" s="64" t="str">
        <f>IF(males!Q9&gt;0,males!Q9,"")</f>
        <v/>
      </c>
      <c r="I9" s="64" t="str">
        <f>IF(males!Q10&gt;0,males!Q10,"")</f>
        <v/>
      </c>
      <c r="J9" s="64" t="str">
        <f>IF(males!Q11&gt;0,males!Q11,"")</f>
        <v/>
      </c>
      <c r="K9" s="64" t="str">
        <f>IF(males!Q15&gt;0,males!Q15,"")</f>
        <v/>
      </c>
      <c r="L9" s="64" t="str">
        <f>IF(males!Q16&gt;0,males!Q16,"")</f>
        <v/>
      </c>
      <c r="M9" s="64" t="str">
        <f>IF(males!Q17&gt;0,males!Q17,"")</f>
        <v/>
      </c>
      <c r="N9" s="64" t="str">
        <f>IF(males!Q19&gt;0,males!Q19,"")</f>
        <v/>
      </c>
      <c r="O9" s="64" t="str">
        <f>IF(males!Q20&gt;0,males!Q20,"")</f>
        <v/>
      </c>
      <c r="P9" s="64" t="str">
        <f>IF(males!Q21&gt;0,males!Q21,"")</f>
        <v/>
      </c>
      <c r="Q9" s="64" t="str">
        <f>IF(males!Q24&gt;0,males!Q24,"")</f>
        <v/>
      </c>
      <c r="R9" s="64" t="str">
        <f>IF(males!Q25&gt;0,males!Q25,"")</f>
        <v/>
      </c>
      <c r="S9" s="64" t="str">
        <f>IF(males!Q26&gt;0,males!Q26,"")</f>
        <v/>
      </c>
      <c r="T9" s="64" t="str">
        <f>IF(males!Q28&gt;0,males!Q28,"")</f>
        <v/>
      </c>
      <c r="U9" s="64" t="str">
        <f>IF(males!Q29&gt;0,males!Q29,"")</f>
        <v/>
      </c>
      <c r="V9" s="64" t="str">
        <f>IF(males!Q30&gt;0,males!Q30,"")</f>
        <v/>
      </c>
      <c r="W9" s="64" t="str">
        <f>IF(males!Q33&gt;0,males!Q33,"")</f>
        <v/>
      </c>
      <c r="X9" s="64" t="str">
        <f>IF(males!Q34&gt;0,males!Q34,"")</f>
        <v/>
      </c>
      <c r="Y9" s="64" t="str">
        <f>IF(males!Q35&gt;0,males!Q35,"")</f>
        <v/>
      </c>
      <c r="Z9" s="64" t="str">
        <f>IF(males!Q37&gt;0,males!Q37,"")</f>
        <v/>
      </c>
      <c r="AA9" s="64" t="str">
        <f>IF(males!Q38&gt;0,males!Q38,"")</f>
        <v/>
      </c>
      <c r="AB9" s="64" t="str">
        <f>IF(males!Q39&gt;0,males!Q39,"")</f>
        <v/>
      </c>
      <c r="AC9" s="64" t="str">
        <f>IF(males!Q42&gt;0,males!Q42,"")</f>
        <v/>
      </c>
      <c r="AD9" s="64" t="str">
        <f>IF(males!Q43&gt;0,males!Q43,"")</f>
        <v/>
      </c>
      <c r="AE9" s="64" t="str">
        <f>IF(males!Q44&gt;0,males!Q44,"")</f>
        <v/>
      </c>
      <c r="AF9" s="64" t="str">
        <f>IF(males!Q46&gt;0,males!Q46,"")</f>
        <v/>
      </c>
      <c r="AG9" s="64" t="str">
        <f>IF(males!Q47&gt;0,males!Q47,"")</f>
        <v/>
      </c>
      <c r="AH9" s="64" t="str">
        <f>IF(males!Q48&gt;0,males!Q48,"")</f>
        <v/>
      </c>
    </row>
    <row r="10" spans="1:34" x14ac:dyDescent="0.2">
      <c r="A10" s="136" t="str">
        <f>'female stats (μm)'!A$2</f>
        <v>Milnesium inceptum</v>
      </c>
      <c r="B10" s="75" t="str">
        <f>'female stats (μm)'!B$2</f>
        <v>JP.010</v>
      </c>
      <c r="C10" s="56">
        <f>males!R1</f>
        <v>9</v>
      </c>
      <c r="D10" s="63" t="str">
        <f>IF(males!S3&gt;0,males!S3,"")</f>
        <v/>
      </c>
      <c r="E10" s="64" t="str">
        <f>IF(males!S4&gt;0,males!S4,"")</f>
        <v/>
      </c>
      <c r="F10" s="64" t="str">
        <f>IF(males!S5&gt;0,males!S5,"")</f>
        <v/>
      </c>
      <c r="G10" s="64" t="str">
        <f>IF(males!S8&gt;0,males!S8,"")</f>
        <v/>
      </c>
      <c r="H10" s="64" t="str">
        <f>IF(males!S9&gt;0,males!S9,"")</f>
        <v/>
      </c>
      <c r="I10" s="64" t="str">
        <f>IF(males!S10&gt;0,males!S10,"")</f>
        <v/>
      </c>
      <c r="J10" s="64" t="str">
        <f>IF(males!S11&gt;0,males!S11,"")</f>
        <v/>
      </c>
      <c r="K10" s="64" t="str">
        <f>IF(males!S15&gt;0,males!S15,"")</f>
        <v/>
      </c>
      <c r="L10" s="64" t="str">
        <f>IF(males!S16&gt;0,males!S16,"")</f>
        <v/>
      </c>
      <c r="M10" s="64" t="str">
        <f>IF(males!S17&gt;0,males!S17,"")</f>
        <v/>
      </c>
      <c r="N10" s="64" t="str">
        <f>IF(males!S19&gt;0,males!S19,"")</f>
        <v/>
      </c>
      <c r="O10" s="64" t="str">
        <f>IF(males!S20&gt;0,males!S20,"")</f>
        <v/>
      </c>
      <c r="P10" s="64" t="str">
        <f>IF(males!S21&gt;0,males!S21,"")</f>
        <v/>
      </c>
      <c r="Q10" s="64" t="str">
        <f>IF(males!S24&gt;0,males!S24,"")</f>
        <v/>
      </c>
      <c r="R10" s="64" t="str">
        <f>IF(males!S25&gt;0,males!S25,"")</f>
        <v/>
      </c>
      <c r="S10" s="64" t="str">
        <f>IF(males!S26&gt;0,males!S26,"")</f>
        <v/>
      </c>
      <c r="T10" s="64" t="str">
        <f>IF(males!S28&gt;0,males!S28,"")</f>
        <v/>
      </c>
      <c r="U10" s="64" t="str">
        <f>IF(males!S29&gt;0,males!S29,"")</f>
        <v/>
      </c>
      <c r="V10" s="64" t="str">
        <f>IF(males!S30&gt;0,males!S30,"")</f>
        <v/>
      </c>
      <c r="W10" s="64" t="str">
        <f>IF(males!S33&gt;0,males!S33,"")</f>
        <v/>
      </c>
      <c r="X10" s="64" t="str">
        <f>IF(males!S34&gt;0,males!S34,"")</f>
        <v/>
      </c>
      <c r="Y10" s="64" t="str">
        <f>IF(males!S35&gt;0,males!S35,"")</f>
        <v/>
      </c>
      <c r="Z10" s="64" t="str">
        <f>IF(males!S37&gt;0,males!S37,"")</f>
        <v/>
      </c>
      <c r="AA10" s="64" t="str">
        <f>IF(males!S38&gt;0,males!S38,"")</f>
        <v/>
      </c>
      <c r="AB10" s="64" t="str">
        <f>IF(males!S39&gt;0,males!S39,"")</f>
        <v/>
      </c>
      <c r="AC10" s="64" t="str">
        <f>IF(males!S42&gt;0,males!S42,"")</f>
        <v/>
      </c>
      <c r="AD10" s="64" t="str">
        <f>IF(males!S43&gt;0,males!S43,"")</f>
        <v/>
      </c>
      <c r="AE10" s="64" t="str">
        <f>IF(males!S44&gt;0,males!S44,"")</f>
        <v/>
      </c>
      <c r="AF10" s="64" t="str">
        <f>IF(males!S46&gt;0,males!S46,"")</f>
        <v/>
      </c>
      <c r="AG10" s="64" t="str">
        <f>IF(males!S47&gt;0,males!S47,"")</f>
        <v/>
      </c>
      <c r="AH10" s="64" t="str">
        <f>IF(males!S48&gt;0,males!S48,"")</f>
        <v/>
      </c>
    </row>
    <row r="11" spans="1:34" x14ac:dyDescent="0.2">
      <c r="A11" s="136" t="str">
        <f>'female stats (μm)'!A$2</f>
        <v>Milnesium inceptum</v>
      </c>
      <c r="B11" s="75" t="str">
        <f>'female stats (μm)'!B$2</f>
        <v>JP.010</v>
      </c>
      <c r="C11" s="56">
        <f>males!T1</f>
        <v>10</v>
      </c>
      <c r="D11" s="63" t="str">
        <f>IF(males!U3&gt;0,males!U3,"")</f>
        <v/>
      </c>
      <c r="E11" s="64" t="str">
        <f>IF(males!U4&gt;0,males!U4,"")</f>
        <v/>
      </c>
      <c r="F11" s="64" t="str">
        <f>IF(males!U5&gt;0,males!U5,"")</f>
        <v/>
      </c>
      <c r="G11" s="64" t="str">
        <f>IF(males!U8&gt;0,males!U8,"")</f>
        <v/>
      </c>
      <c r="H11" s="64" t="str">
        <f>IF(males!U9&gt;0,males!U9,"")</f>
        <v/>
      </c>
      <c r="I11" s="64" t="str">
        <f>IF(males!U10&gt;0,males!U10,"")</f>
        <v/>
      </c>
      <c r="J11" s="64" t="str">
        <f>IF(males!U11&gt;0,males!U11,"")</f>
        <v/>
      </c>
      <c r="K11" s="64" t="str">
        <f>IF(males!U15&gt;0,males!U15,"")</f>
        <v/>
      </c>
      <c r="L11" s="64" t="str">
        <f>IF(males!U16&gt;0,males!U16,"")</f>
        <v/>
      </c>
      <c r="M11" s="64" t="str">
        <f>IF(males!U17&gt;0,males!U17,"")</f>
        <v/>
      </c>
      <c r="N11" s="64" t="str">
        <f>IF(males!U19&gt;0,males!U19,"")</f>
        <v/>
      </c>
      <c r="O11" s="64" t="str">
        <f>IF(males!U20&gt;0,males!U20,"")</f>
        <v/>
      </c>
      <c r="P11" s="64" t="str">
        <f>IF(males!U21&gt;0,males!U21,"")</f>
        <v/>
      </c>
      <c r="Q11" s="64" t="str">
        <f>IF(males!U24&gt;0,males!U24,"")</f>
        <v/>
      </c>
      <c r="R11" s="64" t="str">
        <f>IF(males!U25&gt;0,males!U25,"")</f>
        <v/>
      </c>
      <c r="S11" s="64" t="str">
        <f>IF(males!U26&gt;0,males!U26,"")</f>
        <v/>
      </c>
      <c r="T11" s="64" t="str">
        <f>IF(males!U28&gt;0,males!U28,"")</f>
        <v/>
      </c>
      <c r="U11" s="64" t="str">
        <f>IF(males!U29&gt;0,males!U29,"")</f>
        <v/>
      </c>
      <c r="V11" s="64" t="str">
        <f>IF(males!U30&gt;0,males!U30,"")</f>
        <v/>
      </c>
      <c r="W11" s="64" t="str">
        <f>IF(males!U33&gt;0,males!U33,"")</f>
        <v/>
      </c>
      <c r="X11" s="64" t="str">
        <f>IF(males!U34&gt;0,males!U34,"")</f>
        <v/>
      </c>
      <c r="Y11" s="64" t="str">
        <f>IF(males!U35&gt;0,males!U35,"")</f>
        <v/>
      </c>
      <c r="Z11" s="64" t="str">
        <f>IF(males!U37&gt;0,males!U37,"")</f>
        <v/>
      </c>
      <c r="AA11" s="64" t="str">
        <f>IF(males!U38&gt;0,males!U38,"")</f>
        <v/>
      </c>
      <c r="AB11" s="64" t="str">
        <f>IF(males!U39&gt;0,males!U39,"")</f>
        <v/>
      </c>
      <c r="AC11" s="64" t="str">
        <f>IF(males!U42&gt;0,males!U42,"")</f>
        <v/>
      </c>
      <c r="AD11" s="64" t="str">
        <f>IF(males!U43&gt;0,males!U43,"")</f>
        <v/>
      </c>
      <c r="AE11" s="64" t="str">
        <f>IF(males!U44&gt;0,males!U44,"")</f>
        <v/>
      </c>
      <c r="AF11" s="64" t="str">
        <f>IF(males!U46&gt;0,males!U46,"")</f>
        <v/>
      </c>
      <c r="AG11" s="64" t="str">
        <f>IF(males!U47&gt;0,males!U47,"")</f>
        <v/>
      </c>
      <c r="AH11" s="64" t="str">
        <f>IF(males!U48&gt;0,males!U48,"")</f>
        <v/>
      </c>
    </row>
    <row r="12" spans="1:34" x14ac:dyDescent="0.2">
      <c r="A12" s="136" t="str">
        <f>'female stats (μm)'!A$2</f>
        <v>Milnesium inceptum</v>
      </c>
      <c r="B12" s="75" t="str">
        <f>'female stats (μm)'!B$2</f>
        <v>JP.010</v>
      </c>
      <c r="C12" s="56">
        <f>males!V1</f>
        <v>11</v>
      </c>
      <c r="D12" s="63" t="str">
        <f>IF(males!W3&gt;0,males!W3,"")</f>
        <v/>
      </c>
      <c r="E12" s="64" t="str">
        <f>IF(males!W4&gt;0,males!W4,"")</f>
        <v/>
      </c>
      <c r="F12" s="64" t="str">
        <f>IF(males!W5&gt;0,males!W5,"")</f>
        <v/>
      </c>
      <c r="G12" s="64" t="str">
        <f>IF(males!W8&gt;0,males!W8,"")</f>
        <v/>
      </c>
      <c r="H12" s="64" t="str">
        <f>IF(males!W9&gt;0,males!W9,"")</f>
        <v/>
      </c>
      <c r="I12" s="64" t="str">
        <f>IF(males!W10&gt;0,males!W10,"")</f>
        <v/>
      </c>
      <c r="J12" s="64" t="str">
        <f>IF(males!W11&gt;0,males!W11,"")</f>
        <v/>
      </c>
      <c r="K12" s="64" t="str">
        <f>IF(males!W15&gt;0,males!W15,"")</f>
        <v/>
      </c>
      <c r="L12" s="64" t="str">
        <f>IF(males!W16&gt;0,males!W16,"")</f>
        <v/>
      </c>
      <c r="M12" s="64" t="str">
        <f>IF(males!W17&gt;0,males!W17,"")</f>
        <v/>
      </c>
      <c r="N12" s="64" t="str">
        <f>IF(males!W19&gt;0,males!W19,"")</f>
        <v/>
      </c>
      <c r="O12" s="64" t="str">
        <f>IF(males!W20&gt;0,males!W20,"")</f>
        <v/>
      </c>
      <c r="P12" s="64" t="str">
        <f>IF(males!W21&gt;0,males!W21,"")</f>
        <v/>
      </c>
      <c r="Q12" s="64" t="str">
        <f>IF(males!W24&gt;0,males!W24,"")</f>
        <v/>
      </c>
      <c r="R12" s="64" t="str">
        <f>IF(males!W25&gt;0,males!W25,"")</f>
        <v/>
      </c>
      <c r="S12" s="64" t="str">
        <f>IF(males!W26&gt;0,males!W26,"")</f>
        <v/>
      </c>
      <c r="T12" s="64" t="str">
        <f>IF(males!W28&gt;0,males!W28,"")</f>
        <v/>
      </c>
      <c r="U12" s="64" t="str">
        <f>IF(males!W29&gt;0,males!W29,"")</f>
        <v/>
      </c>
      <c r="V12" s="64" t="str">
        <f>IF(males!W30&gt;0,males!W30,"")</f>
        <v/>
      </c>
      <c r="W12" s="64" t="str">
        <f>IF(males!W33&gt;0,males!W33,"")</f>
        <v/>
      </c>
      <c r="X12" s="64" t="str">
        <f>IF(males!W34&gt;0,males!W34,"")</f>
        <v/>
      </c>
      <c r="Y12" s="64" t="str">
        <f>IF(males!W35&gt;0,males!W35,"")</f>
        <v/>
      </c>
      <c r="Z12" s="64" t="str">
        <f>IF(males!W37&gt;0,males!W37,"")</f>
        <v/>
      </c>
      <c r="AA12" s="64" t="str">
        <f>IF(males!W38&gt;0,males!W38,"")</f>
        <v/>
      </c>
      <c r="AB12" s="64" t="str">
        <f>IF(males!W39&gt;0,males!W39,"")</f>
        <v/>
      </c>
      <c r="AC12" s="64" t="str">
        <f>IF(males!W42&gt;0,males!W42,"")</f>
        <v/>
      </c>
      <c r="AD12" s="64" t="str">
        <f>IF(males!W43&gt;0,males!W43,"")</f>
        <v/>
      </c>
      <c r="AE12" s="64" t="str">
        <f>IF(males!W44&gt;0,males!W44,"")</f>
        <v/>
      </c>
      <c r="AF12" s="64" t="str">
        <f>IF(males!W46&gt;0,males!W46,"")</f>
        <v/>
      </c>
      <c r="AG12" s="64" t="str">
        <f>IF(males!W47&gt;0,males!W47,"")</f>
        <v/>
      </c>
      <c r="AH12" s="64" t="str">
        <f>IF(males!W48&gt;0,males!W48,"")</f>
        <v/>
      </c>
    </row>
    <row r="13" spans="1:34" x14ac:dyDescent="0.2">
      <c r="A13" s="136" t="str">
        <f>'female stats (μm)'!A$2</f>
        <v>Milnesium inceptum</v>
      </c>
      <c r="B13" s="75" t="str">
        <f>'female stats (μm)'!B$2</f>
        <v>JP.010</v>
      </c>
      <c r="C13" s="56">
        <f>males!X1</f>
        <v>12</v>
      </c>
      <c r="D13" s="63" t="str">
        <f>IF(males!Y3&gt;0,males!Y3,"")</f>
        <v/>
      </c>
      <c r="E13" s="64" t="str">
        <f>IF(males!Y4&gt;0,males!Y4,"")</f>
        <v/>
      </c>
      <c r="F13" s="64" t="str">
        <f>IF(males!Y5&gt;0,males!Y5,"")</f>
        <v/>
      </c>
      <c r="G13" s="64" t="str">
        <f>IF(males!Y8&gt;0,males!Y8,"")</f>
        <v/>
      </c>
      <c r="H13" s="64" t="str">
        <f>IF(males!Y9&gt;0,males!Y9,"")</f>
        <v/>
      </c>
      <c r="I13" s="64" t="str">
        <f>IF(males!Y10&gt;0,males!Y10,"")</f>
        <v/>
      </c>
      <c r="J13" s="64" t="str">
        <f>IF(males!Y11&gt;0,males!Y11,"")</f>
        <v/>
      </c>
      <c r="K13" s="64" t="str">
        <f>IF(males!Y15&gt;0,males!Y15,"")</f>
        <v/>
      </c>
      <c r="L13" s="64" t="str">
        <f>IF(males!Y16&gt;0,males!Y16,"")</f>
        <v/>
      </c>
      <c r="M13" s="64" t="str">
        <f>IF(males!Y17&gt;0,males!Y17,"")</f>
        <v/>
      </c>
      <c r="N13" s="64" t="str">
        <f>IF(males!Y19&gt;0,males!Y19,"")</f>
        <v/>
      </c>
      <c r="O13" s="64" t="str">
        <f>IF(males!Y20&gt;0,males!Y20,"")</f>
        <v/>
      </c>
      <c r="P13" s="64" t="str">
        <f>IF(males!Y21&gt;0,males!Y21,"")</f>
        <v/>
      </c>
      <c r="Q13" s="64" t="str">
        <f>IF(males!Y24&gt;0,males!Y24,"")</f>
        <v/>
      </c>
      <c r="R13" s="64" t="str">
        <f>IF(males!Y25&gt;0,males!Y25,"")</f>
        <v/>
      </c>
      <c r="S13" s="64" t="str">
        <f>IF(males!Y26&gt;0,males!Y26,"")</f>
        <v/>
      </c>
      <c r="T13" s="64" t="str">
        <f>IF(males!Y28&gt;0,males!Y28,"")</f>
        <v/>
      </c>
      <c r="U13" s="64" t="str">
        <f>IF(males!Y29&gt;0,males!Y29,"")</f>
        <v/>
      </c>
      <c r="V13" s="64" t="str">
        <f>IF(males!Y30&gt;0,males!Y30,"")</f>
        <v/>
      </c>
      <c r="W13" s="64" t="str">
        <f>IF(males!Y33&gt;0,males!Y33,"")</f>
        <v/>
      </c>
      <c r="X13" s="64" t="str">
        <f>IF(males!Y34&gt;0,males!Y34,"")</f>
        <v/>
      </c>
      <c r="Y13" s="64" t="str">
        <f>IF(males!Y35&gt;0,males!Y35,"")</f>
        <v/>
      </c>
      <c r="Z13" s="64" t="str">
        <f>IF(males!Y37&gt;0,males!Y37,"")</f>
        <v/>
      </c>
      <c r="AA13" s="64" t="str">
        <f>IF(males!Y38&gt;0,males!Y38,"")</f>
        <v/>
      </c>
      <c r="AB13" s="64" t="str">
        <f>IF(males!Y39&gt;0,males!Y39,"")</f>
        <v/>
      </c>
      <c r="AC13" s="64" t="str">
        <f>IF(males!Y42&gt;0,males!Y42,"")</f>
        <v/>
      </c>
      <c r="AD13" s="64" t="str">
        <f>IF(males!Y43&gt;0,males!Y43,"")</f>
        <v/>
      </c>
      <c r="AE13" s="64" t="str">
        <f>IF(males!Y44&gt;0,males!Y44,"")</f>
        <v/>
      </c>
      <c r="AF13" s="64" t="str">
        <f>IF(males!Y46&gt;0,males!Y46,"")</f>
        <v/>
      </c>
      <c r="AG13" s="64" t="str">
        <f>IF(males!Y47&gt;0,males!Y47,"")</f>
        <v/>
      </c>
      <c r="AH13" s="64" t="str">
        <f>IF(males!Y48&gt;0,males!Y48,"")</f>
        <v/>
      </c>
    </row>
    <row r="14" spans="1:34" x14ac:dyDescent="0.2">
      <c r="A14" s="136" t="str">
        <f>'female stats (μm)'!A$2</f>
        <v>Milnesium inceptum</v>
      </c>
      <c r="B14" s="75" t="str">
        <f>'female stats (μm)'!B$2</f>
        <v>JP.010</v>
      </c>
      <c r="C14" s="56">
        <f>males!Z1</f>
        <v>13</v>
      </c>
      <c r="D14" s="63" t="str">
        <f>IF(males!AA3&gt;0,males!AA3,"")</f>
        <v/>
      </c>
      <c r="E14" s="64" t="str">
        <f>IF(males!AA4&gt;0,males!AA4,"")</f>
        <v/>
      </c>
      <c r="F14" s="64" t="str">
        <f>IF(males!AA5&gt;0,males!AA5,"")</f>
        <v/>
      </c>
      <c r="G14" s="64" t="str">
        <f>IF(males!AA8&gt;0,males!AA8,"")</f>
        <v/>
      </c>
      <c r="H14" s="64" t="str">
        <f>IF(males!AA9&gt;0,males!AA9,"")</f>
        <v/>
      </c>
      <c r="I14" s="64" t="str">
        <f>IF(males!AA10&gt;0,males!AA10,"")</f>
        <v/>
      </c>
      <c r="J14" s="64" t="str">
        <f>IF(males!AA11&gt;0,males!AA11,"")</f>
        <v/>
      </c>
      <c r="K14" s="64" t="str">
        <f>IF(males!AA15&gt;0,males!AA15,"")</f>
        <v/>
      </c>
      <c r="L14" s="64" t="str">
        <f>IF(males!AA16&gt;0,males!AA16,"")</f>
        <v/>
      </c>
      <c r="M14" s="64" t="str">
        <f>IF(males!AA17&gt;0,males!AA17,"")</f>
        <v/>
      </c>
      <c r="N14" s="64" t="str">
        <f>IF(males!AA19&gt;0,males!AA19,"")</f>
        <v/>
      </c>
      <c r="O14" s="64" t="str">
        <f>IF(males!AA20&gt;0,males!AA20,"")</f>
        <v/>
      </c>
      <c r="P14" s="64" t="str">
        <f>IF(males!AA21&gt;0,males!AA21,"")</f>
        <v/>
      </c>
      <c r="Q14" s="64" t="str">
        <f>IF(males!AA24&gt;0,males!AA24,"")</f>
        <v/>
      </c>
      <c r="R14" s="64" t="str">
        <f>IF(males!AA25&gt;0,males!AA25,"")</f>
        <v/>
      </c>
      <c r="S14" s="64" t="str">
        <f>IF(males!AA26&gt;0,males!AA26,"")</f>
        <v/>
      </c>
      <c r="T14" s="64" t="str">
        <f>IF(males!AA28&gt;0,males!AA28,"")</f>
        <v/>
      </c>
      <c r="U14" s="64" t="str">
        <f>IF(males!AA29&gt;0,males!AA29,"")</f>
        <v/>
      </c>
      <c r="V14" s="64" t="str">
        <f>IF(males!AA30&gt;0,males!AA30,"")</f>
        <v/>
      </c>
      <c r="W14" s="64" t="str">
        <f>IF(males!AA33&gt;0,males!AA33,"")</f>
        <v/>
      </c>
      <c r="X14" s="64" t="str">
        <f>IF(males!AA34&gt;0,males!AA34,"")</f>
        <v/>
      </c>
      <c r="Y14" s="64" t="str">
        <f>IF(males!AA35&gt;0,males!AA35,"")</f>
        <v/>
      </c>
      <c r="Z14" s="64" t="str">
        <f>IF(males!AA37&gt;0,males!AA37,"")</f>
        <v/>
      </c>
      <c r="AA14" s="64" t="str">
        <f>IF(males!AA38&gt;0,males!AA38,"")</f>
        <v/>
      </c>
      <c r="AB14" s="64" t="str">
        <f>IF(males!AA39&gt;0,males!AA39,"")</f>
        <v/>
      </c>
      <c r="AC14" s="64" t="str">
        <f>IF(males!AA42&gt;0,males!AA42,"")</f>
        <v/>
      </c>
      <c r="AD14" s="64" t="str">
        <f>IF(males!AA43&gt;0,males!AA43,"")</f>
        <v/>
      </c>
      <c r="AE14" s="64" t="str">
        <f>IF(males!AA44&gt;0,males!AA44,"")</f>
        <v/>
      </c>
      <c r="AF14" s="64" t="str">
        <f>IF(males!AA46&gt;0,males!AA46,"")</f>
        <v/>
      </c>
      <c r="AG14" s="64" t="str">
        <f>IF(males!AA47&gt;0,males!AA47,"")</f>
        <v/>
      </c>
      <c r="AH14" s="64" t="str">
        <f>IF(males!AA48&gt;0,males!AA48,"")</f>
        <v/>
      </c>
    </row>
    <row r="15" spans="1:34" x14ac:dyDescent="0.2">
      <c r="A15" s="136" t="str">
        <f>'female stats (μm)'!A$2</f>
        <v>Milnesium inceptum</v>
      </c>
      <c r="B15" s="75" t="str">
        <f>'female stats (μm)'!B$2</f>
        <v>JP.010</v>
      </c>
      <c r="C15" s="56">
        <f>males!AB1</f>
        <v>14</v>
      </c>
      <c r="D15" s="63" t="str">
        <f>IF(males!AC3&gt;0,males!AC3,"")</f>
        <v/>
      </c>
      <c r="E15" s="64" t="str">
        <f>IF(males!AC4&gt;0,males!AC4,"")</f>
        <v/>
      </c>
      <c r="F15" s="64" t="str">
        <f>IF(males!AC5&gt;0,males!AC5,"")</f>
        <v/>
      </c>
      <c r="G15" s="64" t="str">
        <f>IF(males!AC8&gt;0,males!AC8,"")</f>
        <v/>
      </c>
      <c r="H15" s="64" t="str">
        <f>IF(males!AC9&gt;0,males!AC9,"")</f>
        <v/>
      </c>
      <c r="I15" s="64" t="str">
        <f>IF(males!AC10&gt;0,males!AC10,"")</f>
        <v/>
      </c>
      <c r="J15" s="64" t="str">
        <f>IF(males!AC11&gt;0,males!AC11,"")</f>
        <v/>
      </c>
      <c r="K15" s="64" t="str">
        <f>IF(males!AC15&gt;0,males!AC15,"")</f>
        <v/>
      </c>
      <c r="L15" s="64" t="str">
        <f>IF(males!AC16&gt;0,males!AC16,"")</f>
        <v/>
      </c>
      <c r="M15" s="64" t="str">
        <f>IF(males!AC17&gt;0,males!AC17,"")</f>
        <v/>
      </c>
      <c r="N15" s="64" t="str">
        <f>IF(males!AC19&gt;0,males!AC19,"")</f>
        <v/>
      </c>
      <c r="O15" s="64" t="str">
        <f>IF(males!AC20&gt;0,males!AC20,"")</f>
        <v/>
      </c>
      <c r="P15" s="64" t="str">
        <f>IF(males!AC21&gt;0,males!AC21,"")</f>
        <v/>
      </c>
      <c r="Q15" s="64" t="str">
        <f>IF(males!AC24&gt;0,males!AC24,"")</f>
        <v/>
      </c>
      <c r="R15" s="64" t="str">
        <f>IF(males!AC25&gt;0,males!AC25,"")</f>
        <v/>
      </c>
      <c r="S15" s="64" t="str">
        <f>IF(males!AC26&gt;0,males!AC26,"")</f>
        <v/>
      </c>
      <c r="T15" s="64" t="str">
        <f>IF(males!AC28&gt;0,males!AC28,"")</f>
        <v/>
      </c>
      <c r="U15" s="64" t="str">
        <f>IF(males!AC29&gt;0,males!AC29,"")</f>
        <v/>
      </c>
      <c r="V15" s="64" t="str">
        <f>IF(males!AC30&gt;0,males!AC30,"")</f>
        <v/>
      </c>
      <c r="W15" s="64" t="str">
        <f>IF(males!AC33&gt;0,males!AC33,"")</f>
        <v/>
      </c>
      <c r="X15" s="64" t="str">
        <f>IF(males!AC34&gt;0,males!AC34,"")</f>
        <v/>
      </c>
      <c r="Y15" s="64" t="str">
        <f>IF(males!AC35&gt;0,males!AC35,"")</f>
        <v/>
      </c>
      <c r="Z15" s="64" t="str">
        <f>IF(males!AC37&gt;0,males!AC37,"")</f>
        <v/>
      </c>
      <c r="AA15" s="64" t="str">
        <f>IF(males!AC38&gt;0,males!AC38,"")</f>
        <v/>
      </c>
      <c r="AB15" s="64" t="str">
        <f>IF(males!AC39&gt;0,males!AC39,"")</f>
        <v/>
      </c>
      <c r="AC15" s="64" t="str">
        <f>IF(males!AC42&gt;0,males!AC42,"")</f>
        <v/>
      </c>
      <c r="AD15" s="64" t="str">
        <f>IF(males!AC43&gt;0,males!AC43,"")</f>
        <v/>
      </c>
      <c r="AE15" s="64" t="str">
        <f>IF(males!AC44&gt;0,males!AC44,"")</f>
        <v/>
      </c>
      <c r="AF15" s="64" t="str">
        <f>IF(males!AC46&gt;0,males!AC46,"")</f>
        <v/>
      </c>
      <c r="AG15" s="64" t="str">
        <f>IF(males!AC47&gt;0,males!AC47,"")</f>
        <v/>
      </c>
      <c r="AH15" s="64" t="str">
        <f>IF(males!AC48&gt;0,males!AC48,"")</f>
        <v/>
      </c>
    </row>
    <row r="16" spans="1:34" x14ac:dyDescent="0.2">
      <c r="A16" s="136" t="str">
        <f>'female stats (μm)'!A$2</f>
        <v>Milnesium inceptum</v>
      </c>
      <c r="B16" s="75" t="str">
        <f>'female stats (μm)'!B$2</f>
        <v>JP.010</v>
      </c>
      <c r="C16" s="56">
        <f>males!AD1</f>
        <v>15</v>
      </c>
      <c r="D16" s="63" t="str">
        <f>IF(males!AE3&gt;0,males!AE3,"")</f>
        <v/>
      </c>
      <c r="E16" s="64" t="str">
        <f>IF(males!AE4&gt;0,males!AE4,"")</f>
        <v/>
      </c>
      <c r="F16" s="64" t="str">
        <f>IF(males!AE5&gt;0,males!AE5,"")</f>
        <v/>
      </c>
      <c r="G16" s="64" t="str">
        <f>IF(males!AE8&gt;0,males!AE8,"")</f>
        <v/>
      </c>
      <c r="H16" s="64" t="str">
        <f>IF(males!AE9&gt;0,males!AE9,"")</f>
        <v/>
      </c>
      <c r="I16" s="64" t="str">
        <f>IF(males!AE10&gt;0,males!AE10,"")</f>
        <v/>
      </c>
      <c r="J16" s="64" t="str">
        <f>IF(males!AE11&gt;0,males!AE11,"")</f>
        <v/>
      </c>
      <c r="K16" s="64" t="str">
        <f>IF(males!AE15&gt;0,males!AE15,"")</f>
        <v/>
      </c>
      <c r="L16" s="64" t="str">
        <f>IF(males!AE16&gt;0,males!AE16,"")</f>
        <v/>
      </c>
      <c r="M16" s="64" t="str">
        <f>IF(males!AE17&gt;0,males!AE17,"")</f>
        <v/>
      </c>
      <c r="N16" s="64" t="str">
        <f>IF(males!AE19&gt;0,males!AE19,"")</f>
        <v/>
      </c>
      <c r="O16" s="64" t="str">
        <f>IF(males!AE20&gt;0,males!AE20,"")</f>
        <v/>
      </c>
      <c r="P16" s="64" t="str">
        <f>IF(males!AE21&gt;0,males!AE21,"")</f>
        <v/>
      </c>
      <c r="Q16" s="64" t="str">
        <f>IF(males!AE24&gt;0,males!AE24,"")</f>
        <v/>
      </c>
      <c r="R16" s="64" t="str">
        <f>IF(males!AE25&gt;0,males!AE25,"")</f>
        <v/>
      </c>
      <c r="S16" s="64" t="str">
        <f>IF(males!AE26&gt;0,males!AE26,"")</f>
        <v/>
      </c>
      <c r="T16" s="64" t="str">
        <f>IF(males!AE28&gt;0,males!AE28,"")</f>
        <v/>
      </c>
      <c r="U16" s="64" t="str">
        <f>IF(males!AE29&gt;0,males!AE29,"")</f>
        <v/>
      </c>
      <c r="V16" s="64" t="str">
        <f>IF(males!AE30&gt;0,males!AE30,"")</f>
        <v/>
      </c>
      <c r="W16" s="64" t="str">
        <f>IF(males!AE33&gt;0,males!AE33,"")</f>
        <v/>
      </c>
      <c r="X16" s="64" t="str">
        <f>IF(males!AE34&gt;0,males!AE34,"")</f>
        <v/>
      </c>
      <c r="Y16" s="64" t="str">
        <f>IF(males!AE35&gt;0,males!AE35,"")</f>
        <v/>
      </c>
      <c r="Z16" s="64" t="str">
        <f>IF(males!AE37&gt;0,males!AE37,"")</f>
        <v/>
      </c>
      <c r="AA16" s="64" t="str">
        <f>IF(males!AE38&gt;0,males!AE38,"")</f>
        <v/>
      </c>
      <c r="AB16" s="64" t="str">
        <f>IF(males!AE39&gt;0,males!AE39,"")</f>
        <v/>
      </c>
      <c r="AC16" s="64" t="str">
        <f>IF(males!AE42&gt;0,males!AE42,"")</f>
        <v/>
      </c>
      <c r="AD16" s="64" t="str">
        <f>IF(males!AE43&gt;0,males!AE43,"")</f>
        <v/>
      </c>
      <c r="AE16" s="64" t="str">
        <f>IF(males!AE44&gt;0,males!AE44,"")</f>
        <v/>
      </c>
      <c r="AF16" s="64" t="str">
        <f>IF(males!AE46&gt;0,males!AE46,"")</f>
        <v/>
      </c>
      <c r="AG16" s="64" t="str">
        <f>IF(males!AE47&gt;0,males!AE47,"")</f>
        <v/>
      </c>
      <c r="AH16" s="64" t="str">
        <f>IF(males!AE48&gt;0,males!AE48,"")</f>
        <v/>
      </c>
    </row>
    <row r="17" spans="1:34" x14ac:dyDescent="0.2">
      <c r="A17" s="136" t="str">
        <f>'female stats (μm)'!A$2</f>
        <v>Milnesium inceptum</v>
      </c>
      <c r="B17" s="75" t="str">
        <f>'female stats (μm)'!B$2</f>
        <v>JP.010</v>
      </c>
      <c r="C17" s="56">
        <f>males!AF1</f>
        <v>16</v>
      </c>
      <c r="D17" s="63" t="str">
        <f>IF(males!AG3&gt;0,males!AG3,"")</f>
        <v/>
      </c>
      <c r="E17" s="64" t="str">
        <f>IF(males!AG4&gt;0,males!AG4,"")</f>
        <v/>
      </c>
      <c r="F17" s="64" t="str">
        <f>IF(males!AG5&gt;0,males!AG5,"")</f>
        <v/>
      </c>
      <c r="G17" s="64" t="str">
        <f>IF(males!AG8&gt;0,males!AG8,"")</f>
        <v/>
      </c>
      <c r="H17" s="64" t="str">
        <f>IF(males!AG9&gt;0,males!AG9,"")</f>
        <v/>
      </c>
      <c r="I17" s="64" t="str">
        <f>IF(males!AG10&gt;0,males!AG10,"")</f>
        <v/>
      </c>
      <c r="J17" s="64" t="str">
        <f>IF(males!AG11&gt;0,males!AG11,"")</f>
        <v/>
      </c>
      <c r="K17" s="64" t="str">
        <f>IF(males!AG15&gt;0,males!AG15,"")</f>
        <v/>
      </c>
      <c r="L17" s="64" t="str">
        <f>IF(males!AG16&gt;0,males!AG16,"")</f>
        <v/>
      </c>
      <c r="M17" s="64" t="str">
        <f>IF(males!AG17&gt;0,males!AG17,"")</f>
        <v/>
      </c>
      <c r="N17" s="64" t="str">
        <f>IF(males!AG19&gt;0,males!AG19,"")</f>
        <v/>
      </c>
      <c r="O17" s="64" t="str">
        <f>IF(males!AG20&gt;0,males!AG20,"")</f>
        <v/>
      </c>
      <c r="P17" s="64" t="str">
        <f>IF(males!AG21&gt;0,males!AG21,"")</f>
        <v/>
      </c>
      <c r="Q17" s="64" t="str">
        <f>IF(males!AG24&gt;0,males!AG24,"")</f>
        <v/>
      </c>
      <c r="R17" s="64" t="str">
        <f>IF(males!AG25&gt;0,males!AG25,"")</f>
        <v/>
      </c>
      <c r="S17" s="64" t="str">
        <f>IF(males!AG26&gt;0,males!AG26,"")</f>
        <v/>
      </c>
      <c r="T17" s="64" t="str">
        <f>IF(males!AG28&gt;0,males!AG28,"")</f>
        <v/>
      </c>
      <c r="U17" s="64" t="str">
        <f>IF(males!AG29&gt;0,males!AG29,"")</f>
        <v/>
      </c>
      <c r="V17" s="64" t="str">
        <f>IF(males!AG30&gt;0,males!AG30,"")</f>
        <v/>
      </c>
      <c r="W17" s="64" t="str">
        <f>IF(males!AG33&gt;0,males!AG33,"")</f>
        <v/>
      </c>
      <c r="X17" s="64" t="str">
        <f>IF(males!AG34&gt;0,males!AG34,"")</f>
        <v/>
      </c>
      <c r="Y17" s="64" t="str">
        <f>IF(males!AG35&gt;0,males!AG35,"")</f>
        <v/>
      </c>
      <c r="Z17" s="64" t="str">
        <f>IF(males!AG37&gt;0,males!AG37,"")</f>
        <v/>
      </c>
      <c r="AA17" s="64" t="str">
        <f>IF(males!AG38&gt;0,males!AG38,"")</f>
        <v/>
      </c>
      <c r="AB17" s="64" t="str">
        <f>IF(males!AG39&gt;0,males!AG39,"")</f>
        <v/>
      </c>
      <c r="AC17" s="64" t="str">
        <f>IF(males!AG42&gt;0,males!AG42,"")</f>
        <v/>
      </c>
      <c r="AD17" s="64" t="str">
        <f>IF(males!AG43&gt;0,males!AG43,"")</f>
        <v/>
      </c>
      <c r="AE17" s="64" t="str">
        <f>IF(males!AG44&gt;0,males!AG44,"")</f>
        <v/>
      </c>
      <c r="AF17" s="64" t="str">
        <f>IF(males!AG46&gt;0,males!AG46,"")</f>
        <v/>
      </c>
      <c r="AG17" s="64" t="str">
        <f>IF(males!AG47&gt;0,males!AG47,"")</f>
        <v/>
      </c>
      <c r="AH17" s="64" t="str">
        <f>IF(males!AG48&gt;0,males!AG48,"")</f>
        <v/>
      </c>
    </row>
    <row r="18" spans="1:34" x14ac:dyDescent="0.2">
      <c r="A18" s="136" t="str">
        <f>'female stats (μm)'!A$2</f>
        <v>Milnesium inceptum</v>
      </c>
      <c r="B18" s="75" t="str">
        <f>'female stats (μm)'!B$2</f>
        <v>JP.010</v>
      </c>
      <c r="C18" s="56">
        <f>males!AH1</f>
        <v>17</v>
      </c>
      <c r="D18" s="63" t="str">
        <f>IF(males!AI3&gt;0,males!AI3,"")</f>
        <v/>
      </c>
      <c r="E18" s="64" t="str">
        <f>IF(males!AI4&gt;0,males!AI4,"")</f>
        <v/>
      </c>
      <c r="F18" s="64" t="str">
        <f>IF(males!AI5&gt;0,males!AI5,"")</f>
        <v/>
      </c>
      <c r="G18" s="64" t="str">
        <f>IF(males!AI8&gt;0,males!AI8,"")</f>
        <v/>
      </c>
      <c r="H18" s="64" t="str">
        <f>IF(males!AI9&gt;0,males!AI9,"")</f>
        <v/>
      </c>
      <c r="I18" s="64" t="str">
        <f>IF(males!AI10&gt;0,males!AI10,"")</f>
        <v/>
      </c>
      <c r="J18" s="64" t="str">
        <f>IF(males!AI11&gt;0,males!AI11,"")</f>
        <v/>
      </c>
      <c r="K18" s="64" t="str">
        <f>IF(males!AI15&gt;0,males!AI15,"")</f>
        <v/>
      </c>
      <c r="L18" s="64" t="str">
        <f>IF(males!AI16&gt;0,males!AI16,"")</f>
        <v/>
      </c>
      <c r="M18" s="64" t="str">
        <f>IF(males!AI17&gt;0,males!AI17,"")</f>
        <v/>
      </c>
      <c r="N18" s="64" t="str">
        <f>IF(males!AI19&gt;0,males!AI19,"")</f>
        <v/>
      </c>
      <c r="O18" s="64" t="str">
        <f>IF(males!AI20&gt;0,males!AI20,"")</f>
        <v/>
      </c>
      <c r="P18" s="64" t="str">
        <f>IF(males!AI21&gt;0,males!AI21,"")</f>
        <v/>
      </c>
      <c r="Q18" s="64" t="str">
        <f>IF(males!AI24&gt;0,males!AI24,"")</f>
        <v/>
      </c>
      <c r="R18" s="64" t="str">
        <f>IF(males!AI25&gt;0,males!AI25,"")</f>
        <v/>
      </c>
      <c r="S18" s="64" t="str">
        <f>IF(males!AI26&gt;0,males!AI26,"")</f>
        <v/>
      </c>
      <c r="T18" s="64" t="str">
        <f>IF(males!AI28&gt;0,males!AI28,"")</f>
        <v/>
      </c>
      <c r="U18" s="64" t="str">
        <f>IF(males!AI29&gt;0,males!AI29,"")</f>
        <v/>
      </c>
      <c r="V18" s="64" t="str">
        <f>IF(males!AI30&gt;0,males!AI30,"")</f>
        <v/>
      </c>
      <c r="W18" s="64" t="str">
        <f>IF(males!AI33&gt;0,males!AI33,"")</f>
        <v/>
      </c>
      <c r="X18" s="64" t="str">
        <f>IF(males!AI34&gt;0,males!AI34,"")</f>
        <v/>
      </c>
      <c r="Y18" s="64" t="str">
        <f>IF(males!AI35&gt;0,males!AI35,"")</f>
        <v/>
      </c>
      <c r="Z18" s="64" t="str">
        <f>IF(males!AI37&gt;0,males!AI37,"")</f>
        <v/>
      </c>
      <c r="AA18" s="64" t="str">
        <f>IF(males!AI38&gt;0,males!AI38,"")</f>
        <v/>
      </c>
      <c r="AB18" s="64" t="str">
        <f>IF(males!AI39&gt;0,males!AI39,"")</f>
        <v/>
      </c>
      <c r="AC18" s="64" t="str">
        <f>IF(males!AI42&gt;0,males!AI42,"")</f>
        <v/>
      </c>
      <c r="AD18" s="64" t="str">
        <f>IF(males!AI43&gt;0,males!AI43,"")</f>
        <v/>
      </c>
      <c r="AE18" s="64" t="str">
        <f>IF(males!AI44&gt;0,males!AI44,"")</f>
        <v/>
      </c>
      <c r="AF18" s="64" t="str">
        <f>IF(males!AI46&gt;0,males!AI46,"")</f>
        <v/>
      </c>
      <c r="AG18" s="64" t="str">
        <f>IF(males!AI47&gt;0,males!AI47,"")</f>
        <v/>
      </c>
      <c r="AH18" s="64" t="str">
        <f>IF(males!AI48&gt;0,males!AI48,"")</f>
        <v/>
      </c>
    </row>
    <row r="19" spans="1:34" x14ac:dyDescent="0.2">
      <c r="A19" s="136" t="str">
        <f>'female stats (μm)'!A$2</f>
        <v>Milnesium inceptum</v>
      </c>
      <c r="B19" s="75" t="str">
        <f>'female stats (μm)'!B$2</f>
        <v>JP.010</v>
      </c>
      <c r="C19" s="56">
        <f>males!AJ1</f>
        <v>18</v>
      </c>
      <c r="D19" s="63" t="str">
        <f>IF(males!AK3&gt;0,males!AK3,"")</f>
        <v/>
      </c>
      <c r="E19" s="64" t="str">
        <f>IF(males!AK4&gt;0,males!AK4,"")</f>
        <v/>
      </c>
      <c r="F19" s="64" t="str">
        <f>IF(males!AK5&gt;0,males!AK5,"")</f>
        <v/>
      </c>
      <c r="G19" s="64" t="str">
        <f>IF(males!AK8&gt;0,males!AK8,"")</f>
        <v/>
      </c>
      <c r="H19" s="64" t="str">
        <f>IF(males!AK9&gt;0,males!AK9,"")</f>
        <v/>
      </c>
      <c r="I19" s="64" t="str">
        <f>IF(males!AK10&gt;0,males!AK10,"")</f>
        <v/>
      </c>
      <c r="J19" s="64" t="str">
        <f>IF(males!AK11&gt;0,males!AK11,"")</f>
        <v/>
      </c>
      <c r="K19" s="64" t="str">
        <f>IF(males!AK15&gt;0,males!AK15,"")</f>
        <v/>
      </c>
      <c r="L19" s="64" t="str">
        <f>IF(males!AK16&gt;0,males!AK16,"")</f>
        <v/>
      </c>
      <c r="M19" s="64" t="str">
        <f>IF(males!AK17&gt;0,males!AK17,"")</f>
        <v/>
      </c>
      <c r="N19" s="64" t="str">
        <f>IF(males!AK19&gt;0,males!AK19,"")</f>
        <v/>
      </c>
      <c r="O19" s="64" t="str">
        <f>IF(males!AK20&gt;0,males!AK20,"")</f>
        <v/>
      </c>
      <c r="P19" s="64" t="str">
        <f>IF(males!AK21&gt;0,males!AK21,"")</f>
        <v/>
      </c>
      <c r="Q19" s="64" t="str">
        <f>IF(males!AK24&gt;0,males!AK24,"")</f>
        <v/>
      </c>
      <c r="R19" s="64" t="str">
        <f>IF(males!AK25&gt;0,males!AK25,"")</f>
        <v/>
      </c>
      <c r="S19" s="64" t="str">
        <f>IF(males!AK26&gt;0,males!AK26,"")</f>
        <v/>
      </c>
      <c r="T19" s="64" t="str">
        <f>IF(males!AK28&gt;0,males!AK28,"")</f>
        <v/>
      </c>
      <c r="U19" s="64" t="str">
        <f>IF(males!AK29&gt;0,males!AK29,"")</f>
        <v/>
      </c>
      <c r="V19" s="64" t="str">
        <f>IF(males!AK30&gt;0,males!AK30,"")</f>
        <v/>
      </c>
      <c r="W19" s="64" t="str">
        <f>IF(males!AK33&gt;0,males!AK33,"")</f>
        <v/>
      </c>
      <c r="X19" s="64" t="str">
        <f>IF(males!AK34&gt;0,males!AK34,"")</f>
        <v/>
      </c>
      <c r="Y19" s="64" t="str">
        <f>IF(males!AK35&gt;0,males!AK35,"")</f>
        <v/>
      </c>
      <c r="Z19" s="64" t="str">
        <f>IF(males!AK37&gt;0,males!AK37,"")</f>
        <v/>
      </c>
      <c r="AA19" s="64" t="str">
        <f>IF(males!AK38&gt;0,males!AK38,"")</f>
        <v/>
      </c>
      <c r="AB19" s="64" t="str">
        <f>IF(males!AK39&gt;0,males!AK39,"")</f>
        <v/>
      </c>
      <c r="AC19" s="64" t="str">
        <f>IF(males!AK42&gt;0,males!AK42,"")</f>
        <v/>
      </c>
      <c r="AD19" s="64" t="str">
        <f>IF(males!AK43&gt;0,males!AK43,"")</f>
        <v/>
      </c>
      <c r="AE19" s="64" t="str">
        <f>IF(males!AK44&gt;0,males!AK44,"")</f>
        <v/>
      </c>
      <c r="AF19" s="64" t="str">
        <f>IF(males!AK46&gt;0,males!AK46,"")</f>
        <v/>
      </c>
      <c r="AG19" s="64" t="str">
        <f>IF(males!AK47&gt;0,males!AK47,"")</f>
        <v/>
      </c>
      <c r="AH19" s="64" t="str">
        <f>IF(males!AK48&gt;0,males!AK48,"")</f>
        <v/>
      </c>
    </row>
    <row r="20" spans="1:34" x14ac:dyDescent="0.2">
      <c r="A20" s="136" t="str">
        <f>'female stats (μm)'!A$2</f>
        <v>Milnesium inceptum</v>
      </c>
      <c r="B20" s="75" t="str">
        <f>'female stats (μm)'!B$2</f>
        <v>JP.010</v>
      </c>
      <c r="C20" s="56">
        <f>males!AL1</f>
        <v>19</v>
      </c>
      <c r="D20" s="63" t="str">
        <f>IF(males!AM3&gt;0,males!AM3,"")</f>
        <v/>
      </c>
      <c r="E20" s="64" t="str">
        <f>IF(males!AM4&gt;0,males!AM4,"")</f>
        <v/>
      </c>
      <c r="F20" s="64" t="str">
        <f>IF(males!AM5&gt;0,males!AM5,"")</f>
        <v/>
      </c>
      <c r="G20" s="64" t="str">
        <f>IF(males!AM8&gt;0,males!AM8,"")</f>
        <v/>
      </c>
      <c r="H20" s="64" t="str">
        <f>IF(males!AM9&gt;0,males!AM9,"")</f>
        <v/>
      </c>
      <c r="I20" s="64" t="str">
        <f>IF(males!AM10&gt;0,males!AM10,"")</f>
        <v/>
      </c>
      <c r="J20" s="64" t="str">
        <f>IF(males!AM11&gt;0,males!AM11,"")</f>
        <v/>
      </c>
      <c r="K20" s="64" t="str">
        <f>IF(males!AM15&gt;0,males!AM15,"")</f>
        <v/>
      </c>
      <c r="L20" s="64" t="str">
        <f>IF(males!AM16&gt;0,males!AM16,"")</f>
        <v/>
      </c>
      <c r="M20" s="64" t="str">
        <f>IF(males!AM17&gt;0,males!AM17,"")</f>
        <v/>
      </c>
      <c r="N20" s="64" t="str">
        <f>IF(males!AM19&gt;0,males!AM19,"")</f>
        <v/>
      </c>
      <c r="O20" s="64" t="str">
        <f>IF(males!AM20&gt;0,males!AM20,"")</f>
        <v/>
      </c>
      <c r="P20" s="64" t="str">
        <f>IF(males!AM21&gt;0,males!AM21,"")</f>
        <v/>
      </c>
      <c r="Q20" s="64" t="str">
        <f>IF(males!AM24&gt;0,males!AM24,"")</f>
        <v/>
      </c>
      <c r="R20" s="64" t="str">
        <f>IF(males!AM25&gt;0,males!AM25,"")</f>
        <v/>
      </c>
      <c r="S20" s="64" t="str">
        <f>IF(males!AM26&gt;0,males!AM26,"")</f>
        <v/>
      </c>
      <c r="T20" s="64" t="str">
        <f>IF(males!AM28&gt;0,males!AM28,"")</f>
        <v/>
      </c>
      <c r="U20" s="64" t="str">
        <f>IF(males!AM29&gt;0,males!AM29,"")</f>
        <v/>
      </c>
      <c r="V20" s="64" t="str">
        <f>IF(males!AM30&gt;0,males!AM30,"")</f>
        <v/>
      </c>
      <c r="W20" s="64" t="str">
        <f>IF(males!AM33&gt;0,males!AM33,"")</f>
        <v/>
      </c>
      <c r="X20" s="64" t="str">
        <f>IF(males!AM34&gt;0,males!AM34,"")</f>
        <v/>
      </c>
      <c r="Y20" s="64" t="str">
        <f>IF(males!AM35&gt;0,males!AM35,"")</f>
        <v/>
      </c>
      <c r="Z20" s="64" t="str">
        <f>IF(males!AM37&gt;0,males!AM37,"")</f>
        <v/>
      </c>
      <c r="AA20" s="64" t="str">
        <f>IF(males!AM38&gt;0,males!AM38,"")</f>
        <v/>
      </c>
      <c r="AB20" s="64" t="str">
        <f>IF(males!AM39&gt;0,males!AM39,"")</f>
        <v/>
      </c>
      <c r="AC20" s="64" t="str">
        <f>IF(males!AM42&gt;0,males!AM42,"")</f>
        <v/>
      </c>
      <c r="AD20" s="64" t="str">
        <f>IF(males!AM43&gt;0,males!AM43,"")</f>
        <v/>
      </c>
      <c r="AE20" s="64" t="str">
        <f>IF(males!AM44&gt;0,males!AM44,"")</f>
        <v/>
      </c>
      <c r="AF20" s="64" t="str">
        <f>IF(males!AM46&gt;0,males!AM46,"")</f>
        <v/>
      </c>
      <c r="AG20" s="64" t="str">
        <f>IF(males!AM47&gt;0,males!AM47,"")</f>
        <v/>
      </c>
      <c r="AH20" s="64" t="str">
        <f>IF(males!AM48&gt;0,males!AM48,"")</f>
        <v/>
      </c>
    </row>
    <row r="21" spans="1:34" x14ac:dyDescent="0.2">
      <c r="A21" s="136" t="str">
        <f>'female stats (μm)'!A$2</f>
        <v>Milnesium inceptum</v>
      </c>
      <c r="B21" s="75" t="str">
        <f>'female stats (μm)'!B$2</f>
        <v>JP.010</v>
      </c>
      <c r="C21" s="56">
        <f>males!AN1</f>
        <v>20</v>
      </c>
      <c r="D21" s="63" t="str">
        <f>IF(males!AO3&gt;0,males!AO3,"")</f>
        <v/>
      </c>
      <c r="E21" s="64" t="str">
        <f>IF(males!AO4&gt;0,males!AO4,"")</f>
        <v/>
      </c>
      <c r="F21" s="64" t="str">
        <f>IF(males!AO5&gt;0,males!AO5,"")</f>
        <v/>
      </c>
      <c r="G21" s="64" t="str">
        <f>IF(males!AO8&gt;0,males!AO8,"")</f>
        <v/>
      </c>
      <c r="H21" s="64" t="str">
        <f>IF(males!AO9&gt;0,males!AO9,"")</f>
        <v/>
      </c>
      <c r="I21" s="64" t="str">
        <f>IF(males!AO10&gt;0,males!AO10,"")</f>
        <v/>
      </c>
      <c r="J21" s="64" t="str">
        <f>IF(males!AO11&gt;0,males!AO11,"")</f>
        <v/>
      </c>
      <c r="K21" s="64" t="str">
        <f>IF(males!AO15&gt;0,males!AO15,"")</f>
        <v/>
      </c>
      <c r="L21" s="64" t="str">
        <f>IF(males!AO16&gt;0,males!AO16,"")</f>
        <v/>
      </c>
      <c r="M21" s="64" t="str">
        <f>IF(males!AO17&gt;0,males!AO17,"")</f>
        <v/>
      </c>
      <c r="N21" s="64" t="str">
        <f>IF(males!AO19&gt;0,males!AO19,"")</f>
        <v/>
      </c>
      <c r="O21" s="64" t="str">
        <f>IF(males!AO20&gt;0,males!AO20,"")</f>
        <v/>
      </c>
      <c r="P21" s="64" t="str">
        <f>IF(males!AO21&gt;0,males!AO21,"")</f>
        <v/>
      </c>
      <c r="Q21" s="64" t="str">
        <f>IF(males!AO24&gt;0,males!AO24,"")</f>
        <v/>
      </c>
      <c r="R21" s="64" t="str">
        <f>IF(males!AO25&gt;0,males!AO25,"")</f>
        <v/>
      </c>
      <c r="S21" s="64" t="str">
        <f>IF(males!AO26&gt;0,males!AO26,"")</f>
        <v/>
      </c>
      <c r="T21" s="64" t="str">
        <f>IF(males!AO28&gt;0,males!AO28,"")</f>
        <v/>
      </c>
      <c r="U21" s="64" t="str">
        <f>IF(males!AO29&gt;0,males!AO29,"")</f>
        <v/>
      </c>
      <c r="V21" s="64" t="str">
        <f>IF(males!AO30&gt;0,males!AO30,"")</f>
        <v/>
      </c>
      <c r="W21" s="64" t="str">
        <f>IF(males!AO33&gt;0,males!AO33,"")</f>
        <v/>
      </c>
      <c r="X21" s="64" t="str">
        <f>IF(males!AO34&gt;0,males!AO34,"")</f>
        <v/>
      </c>
      <c r="Y21" s="64" t="str">
        <f>IF(males!AO35&gt;0,males!AO35,"")</f>
        <v/>
      </c>
      <c r="Z21" s="64" t="str">
        <f>IF(males!AO37&gt;0,males!AO37,"")</f>
        <v/>
      </c>
      <c r="AA21" s="64" t="str">
        <f>IF(males!AO38&gt;0,males!AO38,"")</f>
        <v/>
      </c>
      <c r="AB21" s="64" t="str">
        <f>IF(males!AO39&gt;0,males!AO39,"")</f>
        <v/>
      </c>
      <c r="AC21" s="64" t="str">
        <f>IF(males!AO42&gt;0,males!AO42,"")</f>
        <v/>
      </c>
      <c r="AD21" s="64" t="str">
        <f>IF(males!AO43&gt;0,males!AO43,"")</f>
        <v/>
      </c>
      <c r="AE21" s="64" t="str">
        <f>IF(males!AO44&gt;0,males!AO44,"")</f>
        <v/>
      </c>
      <c r="AF21" s="64" t="str">
        <f>IF(males!AO46&gt;0,males!AO46,"")</f>
        <v/>
      </c>
      <c r="AG21" s="64" t="str">
        <f>IF(males!AO47&gt;0,males!AO47,"")</f>
        <v/>
      </c>
      <c r="AH21" s="64" t="str">
        <f>IF(males!AO48&gt;0,males!AO48,"")</f>
        <v/>
      </c>
    </row>
    <row r="22" spans="1:34" x14ac:dyDescent="0.2">
      <c r="A22" s="136" t="str">
        <f>'female stats (μm)'!A$2</f>
        <v>Milnesium inceptum</v>
      </c>
      <c r="B22" s="75" t="str">
        <f>'female stats (μm)'!B$2</f>
        <v>JP.010</v>
      </c>
      <c r="C22" s="56">
        <f>males!AP1</f>
        <v>21</v>
      </c>
      <c r="D22" s="63" t="str">
        <f>IF(males!AQ3&gt;0,males!AQ3,"")</f>
        <v/>
      </c>
      <c r="E22" s="64" t="str">
        <f>IF(males!AQ4&gt;0,males!AQ4,"")</f>
        <v/>
      </c>
      <c r="F22" s="64" t="str">
        <f>IF(males!AQ5&gt;0,males!AQ5,"")</f>
        <v/>
      </c>
      <c r="G22" s="64" t="str">
        <f>IF(males!AQ8&gt;0,males!AQ8,"")</f>
        <v/>
      </c>
      <c r="H22" s="64" t="str">
        <f>IF(males!AQ9&gt;0,males!AQ9,"")</f>
        <v/>
      </c>
      <c r="I22" s="64" t="str">
        <f>IF(males!AQ10&gt;0,males!AQ10,"")</f>
        <v/>
      </c>
      <c r="J22" s="64" t="str">
        <f>IF(males!AQ11&gt;0,males!AQ11,"")</f>
        <v/>
      </c>
      <c r="K22" s="64" t="str">
        <f>IF(males!AQ15&gt;0,males!AQ15,"")</f>
        <v/>
      </c>
      <c r="L22" s="64" t="str">
        <f>IF(males!AQ16&gt;0,males!AQ16,"")</f>
        <v/>
      </c>
      <c r="M22" s="64" t="str">
        <f>IF(males!AQ17&gt;0,males!AQ17,"")</f>
        <v/>
      </c>
      <c r="N22" s="64" t="str">
        <f>IF(males!AQ19&gt;0,males!AQ19,"")</f>
        <v/>
      </c>
      <c r="O22" s="64" t="str">
        <f>IF(males!AQ20&gt;0,males!AQ20,"")</f>
        <v/>
      </c>
      <c r="P22" s="64" t="str">
        <f>IF(males!AQ21&gt;0,males!AQ21,"")</f>
        <v/>
      </c>
      <c r="Q22" s="64" t="str">
        <f>IF(males!AQ24&gt;0,males!AQ24,"")</f>
        <v/>
      </c>
      <c r="R22" s="64" t="str">
        <f>IF(males!AQ25&gt;0,males!AQ25,"")</f>
        <v/>
      </c>
      <c r="S22" s="64" t="str">
        <f>IF(males!AQ26&gt;0,males!AQ26,"")</f>
        <v/>
      </c>
      <c r="T22" s="64" t="str">
        <f>IF(males!AQ28&gt;0,males!AQ28,"")</f>
        <v/>
      </c>
      <c r="U22" s="64" t="str">
        <f>IF(males!AQ29&gt;0,males!AQ29,"")</f>
        <v/>
      </c>
      <c r="V22" s="64" t="str">
        <f>IF(males!AQ30&gt;0,males!AQ30,"")</f>
        <v/>
      </c>
      <c r="W22" s="64" t="str">
        <f>IF(males!AQ33&gt;0,males!AQ33,"")</f>
        <v/>
      </c>
      <c r="X22" s="64" t="str">
        <f>IF(males!AQ34&gt;0,males!AQ34,"")</f>
        <v/>
      </c>
      <c r="Y22" s="64" t="str">
        <f>IF(males!AQ35&gt;0,males!AQ35,"")</f>
        <v/>
      </c>
      <c r="Z22" s="64" t="str">
        <f>IF(males!AQ37&gt;0,males!AQ37,"")</f>
        <v/>
      </c>
      <c r="AA22" s="64" t="str">
        <f>IF(males!AQ38&gt;0,males!AQ38,"")</f>
        <v/>
      </c>
      <c r="AB22" s="64" t="str">
        <f>IF(males!AQ39&gt;0,males!AQ39,"")</f>
        <v/>
      </c>
      <c r="AC22" s="64" t="str">
        <f>IF(males!AQ42&gt;0,males!AQ42,"")</f>
        <v/>
      </c>
      <c r="AD22" s="64" t="str">
        <f>IF(males!AQ43&gt;0,males!AQ43,"")</f>
        <v/>
      </c>
      <c r="AE22" s="64" t="str">
        <f>IF(males!AQ44&gt;0,males!AQ44,"")</f>
        <v/>
      </c>
      <c r="AF22" s="64" t="str">
        <f>IF(males!AQ46&gt;0,males!AQ46,"")</f>
        <v/>
      </c>
      <c r="AG22" s="64" t="str">
        <f>IF(males!AQ47&gt;0,males!AQ47,"")</f>
        <v/>
      </c>
      <c r="AH22" s="64" t="str">
        <f>IF(males!AQ48&gt;0,males!AQ48,"")</f>
        <v/>
      </c>
    </row>
    <row r="23" spans="1:34" x14ac:dyDescent="0.2">
      <c r="A23" s="136" t="str">
        <f>'female stats (μm)'!A$2</f>
        <v>Milnesium inceptum</v>
      </c>
      <c r="B23" s="75" t="str">
        <f>'female stats (μm)'!B$2</f>
        <v>JP.010</v>
      </c>
      <c r="C23" s="56">
        <f>males!AR1</f>
        <v>22</v>
      </c>
      <c r="D23" s="63" t="str">
        <f>IF(males!AS3&gt;0,males!AS3,"")</f>
        <v/>
      </c>
      <c r="E23" s="64" t="str">
        <f>IF(males!AS4&gt;0,males!AS4,"")</f>
        <v/>
      </c>
      <c r="F23" s="64" t="str">
        <f>IF(males!AS5&gt;0,males!AS5,"")</f>
        <v/>
      </c>
      <c r="G23" s="64" t="str">
        <f>IF(males!AS8&gt;0,males!AS8,"")</f>
        <v/>
      </c>
      <c r="H23" s="64" t="str">
        <f>IF(males!AS9&gt;0,males!AS9,"")</f>
        <v/>
      </c>
      <c r="I23" s="64" t="str">
        <f>IF(males!AS10&gt;0,males!AS10,"")</f>
        <v/>
      </c>
      <c r="J23" s="64" t="str">
        <f>IF(males!AS11&gt;0,males!AS11,"")</f>
        <v/>
      </c>
      <c r="K23" s="64" t="str">
        <f>IF(males!AS15&gt;0,males!AS15,"")</f>
        <v/>
      </c>
      <c r="L23" s="64" t="str">
        <f>IF(males!AS16&gt;0,males!AS16,"")</f>
        <v/>
      </c>
      <c r="M23" s="64" t="str">
        <f>IF(males!AS17&gt;0,males!AS17,"")</f>
        <v/>
      </c>
      <c r="N23" s="64" t="str">
        <f>IF(males!AS19&gt;0,males!AS19,"")</f>
        <v/>
      </c>
      <c r="O23" s="64" t="str">
        <f>IF(males!AS20&gt;0,males!AS20,"")</f>
        <v/>
      </c>
      <c r="P23" s="64" t="str">
        <f>IF(males!AS21&gt;0,males!AS21,"")</f>
        <v/>
      </c>
      <c r="Q23" s="64" t="str">
        <f>IF(males!AS24&gt;0,males!AS24,"")</f>
        <v/>
      </c>
      <c r="R23" s="64" t="str">
        <f>IF(males!AS25&gt;0,males!AS25,"")</f>
        <v/>
      </c>
      <c r="S23" s="64" t="str">
        <f>IF(males!AS26&gt;0,males!AS26,"")</f>
        <v/>
      </c>
      <c r="T23" s="64" t="str">
        <f>IF(males!AS28&gt;0,males!AS28,"")</f>
        <v/>
      </c>
      <c r="U23" s="64" t="str">
        <f>IF(males!AS29&gt;0,males!AS29,"")</f>
        <v/>
      </c>
      <c r="V23" s="64" t="str">
        <f>IF(males!AS30&gt;0,males!AS30,"")</f>
        <v/>
      </c>
      <c r="W23" s="64" t="str">
        <f>IF(males!AS33&gt;0,males!AS33,"")</f>
        <v/>
      </c>
      <c r="X23" s="64" t="str">
        <f>IF(males!AS34&gt;0,males!AS34,"")</f>
        <v/>
      </c>
      <c r="Y23" s="64" t="str">
        <f>IF(males!AS35&gt;0,males!AS35,"")</f>
        <v/>
      </c>
      <c r="Z23" s="64" t="str">
        <f>IF(males!AS37&gt;0,males!AS37,"")</f>
        <v/>
      </c>
      <c r="AA23" s="64" t="str">
        <f>IF(males!AS38&gt;0,males!AS38,"")</f>
        <v/>
      </c>
      <c r="AB23" s="64" t="str">
        <f>IF(males!AS39&gt;0,males!AS39,"")</f>
        <v/>
      </c>
      <c r="AC23" s="64" t="str">
        <f>IF(males!AS42&gt;0,males!AS42,"")</f>
        <v/>
      </c>
      <c r="AD23" s="64" t="str">
        <f>IF(males!AS43&gt;0,males!AS43,"")</f>
        <v/>
      </c>
      <c r="AE23" s="64" t="str">
        <f>IF(males!AS44&gt;0,males!AS44,"")</f>
        <v/>
      </c>
      <c r="AF23" s="64" t="str">
        <f>IF(males!AS46&gt;0,males!AS46,"")</f>
        <v/>
      </c>
      <c r="AG23" s="64" t="str">
        <f>IF(males!AS47&gt;0,males!AS47,"")</f>
        <v/>
      </c>
      <c r="AH23" s="64" t="str">
        <f>IF(males!AS48&gt;0,males!AS48,"")</f>
        <v/>
      </c>
    </row>
    <row r="24" spans="1:34" x14ac:dyDescent="0.2">
      <c r="A24" s="136" t="str">
        <f>'female stats (μm)'!A$2</f>
        <v>Milnesium inceptum</v>
      </c>
      <c r="B24" s="75" t="str">
        <f>'female stats (μm)'!B$2</f>
        <v>JP.010</v>
      </c>
      <c r="C24" s="56">
        <f>males!AT1</f>
        <v>23</v>
      </c>
      <c r="D24" s="63" t="str">
        <f>IF(males!AU3&gt;0,males!AU3,"")</f>
        <v/>
      </c>
      <c r="E24" s="64" t="str">
        <f>IF(males!AU4&gt;0,males!AU4,"")</f>
        <v/>
      </c>
      <c r="F24" s="64" t="str">
        <f>IF(males!AU5&gt;0,males!AU5,"")</f>
        <v/>
      </c>
      <c r="G24" s="64" t="str">
        <f>IF(males!AU8&gt;0,males!AU8,"")</f>
        <v/>
      </c>
      <c r="H24" s="64" t="str">
        <f>IF(males!AU9&gt;0,males!AU9,"")</f>
        <v/>
      </c>
      <c r="I24" s="64" t="str">
        <f>IF(males!AU10&gt;0,males!AU10,"")</f>
        <v/>
      </c>
      <c r="J24" s="64" t="str">
        <f>IF(males!AU11&gt;0,males!AU11,"")</f>
        <v/>
      </c>
      <c r="K24" s="64" t="str">
        <f>IF(males!AU15&gt;0,males!AU15,"")</f>
        <v/>
      </c>
      <c r="L24" s="64" t="str">
        <f>IF(males!AU16&gt;0,males!AU16,"")</f>
        <v/>
      </c>
      <c r="M24" s="64" t="str">
        <f>IF(males!AU17&gt;0,males!AU17,"")</f>
        <v/>
      </c>
      <c r="N24" s="64" t="str">
        <f>IF(males!AU19&gt;0,males!AU19,"")</f>
        <v/>
      </c>
      <c r="O24" s="64" t="str">
        <f>IF(males!AU20&gt;0,males!AU20,"")</f>
        <v/>
      </c>
      <c r="P24" s="64" t="str">
        <f>IF(males!AU21&gt;0,males!AU21,"")</f>
        <v/>
      </c>
      <c r="Q24" s="64" t="str">
        <f>IF(males!AU24&gt;0,males!AU24,"")</f>
        <v/>
      </c>
      <c r="R24" s="64" t="str">
        <f>IF(males!AU25&gt;0,males!AU25,"")</f>
        <v/>
      </c>
      <c r="S24" s="64" t="str">
        <f>IF(males!AU26&gt;0,males!AU26,"")</f>
        <v/>
      </c>
      <c r="T24" s="64" t="str">
        <f>IF(males!AU28&gt;0,males!AU28,"")</f>
        <v/>
      </c>
      <c r="U24" s="64" t="str">
        <f>IF(males!AU29&gt;0,males!AU29,"")</f>
        <v/>
      </c>
      <c r="V24" s="64" t="str">
        <f>IF(males!AU30&gt;0,males!AU30,"")</f>
        <v/>
      </c>
      <c r="W24" s="64" t="str">
        <f>IF(males!AU33&gt;0,males!AU33,"")</f>
        <v/>
      </c>
      <c r="X24" s="64" t="str">
        <f>IF(males!AU34&gt;0,males!AU34,"")</f>
        <v/>
      </c>
      <c r="Y24" s="64" t="str">
        <f>IF(males!AU35&gt;0,males!AU35,"")</f>
        <v/>
      </c>
      <c r="Z24" s="64" t="str">
        <f>IF(males!AU37&gt;0,males!AU37,"")</f>
        <v/>
      </c>
      <c r="AA24" s="64" t="str">
        <f>IF(males!AU38&gt;0,males!AU38,"")</f>
        <v/>
      </c>
      <c r="AB24" s="64" t="str">
        <f>IF(males!AU39&gt;0,males!AU39,"")</f>
        <v/>
      </c>
      <c r="AC24" s="64" t="str">
        <f>IF(males!AU42&gt;0,males!AU42,"")</f>
        <v/>
      </c>
      <c r="AD24" s="64" t="str">
        <f>IF(males!AU43&gt;0,males!AU43,"")</f>
        <v/>
      </c>
      <c r="AE24" s="64" t="str">
        <f>IF(males!AU44&gt;0,males!AU44,"")</f>
        <v/>
      </c>
      <c r="AF24" s="64" t="str">
        <f>IF(males!AU46&gt;0,males!AU46,"")</f>
        <v/>
      </c>
      <c r="AG24" s="64" t="str">
        <f>IF(males!AU47&gt;0,males!AU47,"")</f>
        <v/>
      </c>
      <c r="AH24" s="64" t="str">
        <f>IF(males!AU48&gt;0,males!AU48,"")</f>
        <v/>
      </c>
    </row>
    <row r="25" spans="1:34" x14ac:dyDescent="0.2">
      <c r="A25" s="136" t="str">
        <f>'female stats (μm)'!A$2</f>
        <v>Milnesium inceptum</v>
      </c>
      <c r="B25" s="75" t="str">
        <f>'female stats (μm)'!B$2</f>
        <v>JP.010</v>
      </c>
      <c r="C25" s="56">
        <f>males!AV1</f>
        <v>24</v>
      </c>
      <c r="D25" s="63" t="str">
        <f>IF(males!AW3&gt;0,males!AW3,"")</f>
        <v/>
      </c>
      <c r="E25" s="64" t="str">
        <f>IF(males!AW4&gt;0,males!AW4,"")</f>
        <v/>
      </c>
      <c r="F25" s="64" t="str">
        <f>IF(males!AW5&gt;0,males!AW5,"")</f>
        <v/>
      </c>
      <c r="G25" s="64" t="str">
        <f>IF(males!AW8&gt;0,males!AW8,"")</f>
        <v/>
      </c>
      <c r="H25" s="64" t="str">
        <f>IF(males!AW9&gt;0,males!AW9,"")</f>
        <v/>
      </c>
      <c r="I25" s="64" t="str">
        <f>IF(males!AW10&gt;0,males!AW10,"")</f>
        <v/>
      </c>
      <c r="J25" s="64" t="str">
        <f>IF(males!AW11&gt;0,males!AW11,"")</f>
        <v/>
      </c>
      <c r="K25" s="64" t="str">
        <f>IF(males!AW15&gt;0,males!AW15,"")</f>
        <v/>
      </c>
      <c r="L25" s="64" t="str">
        <f>IF(males!AW16&gt;0,males!AW16,"")</f>
        <v/>
      </c>
      <c r="M25" s="64" t="str">
        <f>IF(males!AW17&gt;0,males!AW17,"")</f>
        <v/>
      </c>
      <c r="N25" s="64" t="str">
        <f>IF(males!AW19&gt;0,males!AW19,"")</f>
        <v/>
      </c>
      <c r="O25" s="64" t="str">
        <f>IF(males!AW20&gt;0,males!AW20,"")</f>
        <v/>
      </c>
      <c r="P25" s="64" t="str">
        <f>IF(males!AW21&gt;0,males!AW21,"")</f>
        <v/>
      </c>
      <c r="Q25" s="64" t="str">
        <f>IF(males!AW24&gt;0,males!AW24,"")</f>
        <v/>
      </c>
      <c r="R25" s="64" t="str">
        <f>IF(males!AW25&gt;0,males!AW25,"")</f>
        <v/>
      </c>
      <c r="S25" s="64" t="str">
        <f>IF(males!AW26&gt;0,males!AW26,"")</f>
        <v/>
      </c>
      <c r="T25" s="64" t="str">
        <f>IF(males!AW28&gt;0,males!AW28,"")</f>
        <v/>
      </c>
      <c r="U25" s="64" t="str">
        <f>IF(males!AW29&gt;0,males!AW29,"")</f>
        <v/>
      </c>
      <c r="V25" s="64" t="str">
        <f>IF(males!AW30&gt;0,males!AW30,"")</f>
        <v/>
      </c>
      <c r="W25" s="64" t="str">
        <f>IF(males!AW33&gt;0,males!AW33,"")</f>
        <v/>
      </c>
      <c r="X25" s="64" t="str">
        <f>IF(males!AW34&gt;0,males!AW34,"")</f>
        <v/>
      </c>
      <c r="Y25" s="64" t="str">
        <f>IF(males!AW35&gt;0,males!AW35,"")</f>
        <v/>
      </c>
      <c r="Z25" s="64" t="str">
        <f>IF(males!AW37&gt;0,males!AW37,"")</f>
        <v/>
      </c>
      <c r="AA25" s="64" t="str">
        <f>IF(males!AW38&gt;0,males!AW38,"")</f>
        <v/>
      </c>
      <c r="AB25" s="64" t="str">
        <f>IF(males!AW39&gt;0,males!AW39,"")</f>
        <v/>
      </c>
      <c r="AC25" s="64" t="str">
        <f>IF(males!AW42&gt;0,males!AW42,"")</f>
        <v/>
      </c>
      <c r="AD25" s="64" t="str">
        <f>IF(males!AW43&gt;0,males!AW43,"")</f>
        <v/>
      </c>
      <c r="AE25" s="64" t="str">
        <f>IF(males!AW44&gt;0,males!AW44,"")</f>
        <v/>
      </c>
      <c r="AF25" s="64" t="str">
        <f>IF(males!AW46&gt;0,males!AW46,"")</f>
        <v/>
      </c>
      <c r="AG25" s="64" t="str">
        <f>IF(males!AW47&gt;0,males!AW47,"")</f>
        <v/>
      </c>
      <c r="AH25" s="64" t="str">
        <f>IF(males!AW48&gt;0,males!AW48,"")</f>
        <v/>
      </c>
    </row>
    <row r="26" spans="1:34" x14ac:dyDescent="0.2">
      <c r="A26" s="136" t="str">
        <f>'female stats (μm)'!A$2</f>
        <v>Milnesium inceptum</v>
      </c>
      <c r="B26" s="75" t="str">
        <f>'female stats (μm)'!B$2</f>
        <v>JP.010</v>
      </c>
      <c r="C26" s="56">
        <f>males!AX1</f>
        <v>25</v>
      </c>
      <c r="D26" s="63" t="str">
        <f>IF(males!AY3&gt;0,males!AY3,"")</f>
        <v/>
      </c>
      <c r="E26" s="64" t="str">
        <f>IF(males!AY4&gt;0,males!AY4,"")</f>
        <v/>
      </c>
      <c r="F26" s="64" t="str">
        <f>IF(males!AY5&gt;0,males!AY5,"")</f>
        <v/>
      </c>
      <c r="G26" s="64" t="str">
        <f>IF(males!AY8&gt;0,males!AY8,"")</f>
        <v/>
      </c>
      <c r="H26" s="64" t="str">
        <f>IF(males!AY9&gt;0,males!AY9,"")</f>
        <v/>
      </c>
      <c r="I26" s="64" t="str">
        <f>IF(males!AY10&gt;0,males!AY10,"")</f>
        <v/>
      </c>
      <c r="J26" s="64" t="str">
        <f>IF(males!AY11&gt;0,males!AY11,"")</f>
        <v/>
      </c>
      <c r="K26" s="64" t="str">
        <f>IF(males!AY15&gt;0,males!AY15,"")</f>
        <v/>
      </c>
      <c r="L26" s="64" t="str">
        <f>IF(males!AY16&gt;0,males!AY16,"")</f>
        <v/>
      </c>
      <c r="M26" s="64" t="str">
        <f>IF(males!AY17&gt;0,males!AY17,"")</f>
        <v/>
      </c>
      <c r="N26" s="64" t="str">
        <f>IF(males!AY19&gt;0,males!AY19,"")</f>
        <v/>
      </c>
      <c r="O26" s="64" t="str">
        <f>IF(males!AY20&gt;0,males!AY20,"")</f>
        <v/>
      </c>
      <c r="P26" s="64" t="str">
        <f>IF(males!AY21&gt;0,males!AY21,"")</f>
        <v/>
      </c>
      <c r="Q26" s="64" t="str">
        <f>IF(males!AY24&gt;0,males!AY24,"")</f>
        <v/>
      </c>
      <c r="R26" s="64" t="str">
        <f>IF(males!AY25&gt;0,males!AY25,"")</f>
        <v/>
      </c>
      <c r="S26" s="64" t="str">
        <f>IF(males!AY26&gt;0,males!AY26,"")</f>
        <v/>
      </c>
      <c r="T26" s="64" t="str">
        <f>IF(males!AY28&gt;0,males!AY28,"")</f>
        <v/>
      </c>
      <c r="U26" s="64" t="str">
        <f>IF(males!AY29&gt;0,males!AY29,"")</f>
        <v/>
      </c>
      <c r="V26" s="64" t="str">
        <f>IF(males!AY30&gt;0,males!AY30,"")</f>
        <v/>
      </c>
      <c r="W26" s="64" t="str">
        <f>IF(males!AY33&gt;0,males!AY33,"")</f>
        <v/>
      </c>
      <c r="X26" s="64" t="str">
        <f>IF(males!AY34&gt;0,males!AY34,"")</f>
        <v/>
      </c>
      <c r="Y26" s="64" t="str">
        <f>IF(males!AY35&gt;0,males!AY35,"")</f>
        <v/>
      </c>
      <c r="Z26" s="64" t="str">
        <f>IF(males!AY37&gt;0,males!AY37,"")</f>
        <v/>
      </c>
      <c r="AA26" s="64" t="str">
        <f>IF(males!AY38&gt;0,males!AY38,"")</f>
        <v/>
      </c>
      <c r="AB26" s="64" t="str">
        <f>IF(males!AY39&gt;0,males!AY39,"")</f>
        <v/>
      </c>
      <c r="AC26" s="64" t="str">
        <f>IF(males!AY42&gt;0,males!AY42,"")</f>
        <v/>
      </c>
      <c r="AD26" s="64" t="str">
        <f>IF(males!AY43&gt;0,males!AY43,"")</f>
        <v/>
      </c>
      <c r="AE26" s="64" t="str">
        <f>IF(males!AY44&gt;0,males!AY44,"")</f>
        <v/>
      </c>
      <c r="AF26" s="64" t="str">
        <f>IF(males!AY46&gt;0,males!AY46,"")</f>
        <v/>
      </c>
      <c r="AG26" s="64" t="str">
        <f>IF(males!AY47&gt;0,males!AY47,"")</f>
        <v/>
      </c>
      <c r="AH26" s="64" t="str">
        <f>IF(males!AY48&gt;0,males!AY48,"")</f>
        <v/>
      </c>
    </row>
    <row r="27" spans="1:34" x14ac:dyDescent="0.2">
      <c r="A27" s="136" t="str">
        <f>'female stats (μm)'!A$2</f>
        <v>Milnesium inceptum</v>
      </c>
      <c r="B27" s="75" t="str">
        <f>'female stats (μm)'!B$2</f>
        <v>JP.010</v>
      </c>
      <c r="C27" s="56">
        <f>males!AZ1</f>
        <v>26</v>
      </c>
      <c r="D27" s="63" t="str">
        <f>IF(males!BA3&gt;0,males!BA3,"")</f>
        <v/>
      </c>
      <c r="E27" s="64" t="str">
        <f>IF(males!BA4&gt;0,males!BA4,"")</f>
        <v/>
      </c>
      <c r="F27" s="64" t="str">
        <f>IF(males!BA5&gt;0,males!BA5,"")</f>
        <v/>
      </c>
      <c r="G27" s="64" t="str">
        <f>IF(males!BA8&gt;0,males!BA8,"")</f>
        <v/>
      </c>
      <c r="H27" s="64" t="str">
        <f>IF(males!BA9&gt;0,males!BA9,"")</f>
        <v/>
      </c>
      <c r="I27" s="64" t="str">
        <f>IF(males!BA10&gt;0,males!BA10,"")</f>
        <v/>
      </c>
      <c r="J27" s="64" t="str">
        <f>IF(males!BA11&gt;0,males!BA11,"")</f>
        <v/>
      </c>
      <c r="K27" s="64" t="str">
        <f>IF(males!BA15&gt;0,males!BA15,"")</f>
        <v/>
      </c>
      <c r="L27" s="64" t="str">
        <f>IF(males!BA16&gt;0,males!BA16,"")</f>
        <v/>
      </c>
      <c r="M27" s="64" t="str">
        <f>IF(males!BA17&gt;0,males!BA17,"")</f>
        <v/>
      </c>
      <c r="N27" s="64" t="str">
        <f>IF(males!BA19&gt;0,males!BA19,"")</f>
        <v/>
      </c>
      <c r="O27" s="64" t="str">
        <f>IF(males!BA20&gt;0,males!BA20,"")</f>
        <v/>
      </c>
      <c r="P27" s="64" t="str">
        <f>IF(males!BA21&gt;0,males!BA21,"")</f>
        <v/>
      </c>
      <c r="Q27" s="64" t="str">
        <f>IF(males!BA24&gt;0,males!BA24,"")</f>
        <v/>
      </c>
      <c r="R27" s="64" t="str">
        <f>IF(males!BA25&gt;0,males!BA25,"")</f>
        <v/>
      </c>
      <c r="S27" s="64" t="str">
        <f>IF(males!BA26&gt;0,males!BA26,"")</f>
        <v/>
      </c>
      <c r="T27" s="64" t="str">
        <f>IF(males!BA28&gt;0,males!BA28,"")</f>
        <v/>
      </c>
      <c r="U27" s="64" t="str">
        <f>IF(males!BA29&gt;0,males!BA29,"")</f>
        <v/>
      </c>
      <c r="V27" s="64" t="str">
        <f>IF(males!BA30&gt;0,males!BA30,"")</f>
        <v/>
      </c>
      <c r="W27" s="64" t="str">
        <f>IF(males!BA33&gt;0,males!BA33,"")</f>
        <v/>
      </c>
      <c r="X27" s="64" t="str">
        <f>IF(males!BA34&gt;0,males!BA34,"")</f>
        <v/>
      </c>
      <c r="Y27" s="64" t="str">
        <f>IF(males!BA35&gt;0,males!BA35,"")</f>
        <v/>
      </c>
      <c r="Z27" s="64" t="str">
        <f>IF(males!BA37&gt;0,males!BA37,"")</f>
        <v/>
      </c>
      <c r="AA27" s="64" t="str">
        <f>IF(males!BA38&gt;0,males!BA38,"")</f>
        <v/>
      </c>
      <c r="AB27" s="64" t="str">
        <f>IF(males!BA39&gt;0,males!BA39,"")</f>
        <v/>
      </c>
      <c r="AC27" s="64" t="str">
        <f>IF(males!BA42&gt;0,males!BA42,"")</f>
        <v/>
      </c>
      <c r="AD27" s="64" t="str">
        <f>IF(males!BA43&gt;0,males!BA43,"")</f>
        <v/>
      </c>
      <c r="AE27" s="64" t="str">
        <f>IF(males!BA44&gt;0,males!BA44,"")</f>
        <v/>
      </c>
      <c r="AF27" s="64" t="str">
        <f>IF(males!BA46&gt;0,males!BA46,"")</f>
        <v/>
      </c>
      <c r="AG27" s="64" t="str">
        <f>IF(males!BA47&gt;0,males!BA47,"")</f>
        <v/>
      </c>
      <c r="AH27" s="64" t="str">
        <f>IF(males!BA48&gt;0,males!BA48,"")</f>
        <v/>
      </c>
    </row>
    <row r="28" spans="1:34" x14ac:dyDescent="0.2">
      <c r="A28" s="136" t="str">
        <f>'female stats (μm)'!A$2</f>
        <v>Milnesium inceptum</v>
      </c>
      <c r="B28" s="75" t="str">
        <f>'female stats (μm)'!B$2</f>
        <v>JP.010</v>
      </c>
      <c r="C28" s="56">
        <f>males!BB1</f>
        <v>27</v>
      </c>
      <c r="D28" s="63" t="str">
        <f>IF(males!BC3&gt;0,males!BC3,"")</f>
        <v/>
      </c>
      <c r="E28" s="64" t="str">
        <f>IF(males!BC4&gt;0,males!BC4,"")</f>
        <v/>
      </c>
      <c r="F28" s="64" t="str">
        <f>IF(males!BC5&gt;0,males!BC5,"")</f>
        <v/>
      </c>
      <c r="G28" s="64" t="str">
        <f>IF(males!BC8&gt;0,males!BC8,"")</f>
        <v/>
      </c>
      <c r="H28" s="64" t="str">
        <f>IF(males!BC9&gt;0,males!BC9,"")</f>
        <v/>
      </c>
      <c r="I28" s="64" t="str">
        <f>IF(males!BC10&gt;0,males!BC10,"")</f>
        <v/>
      </c>
      <c r="J28" s="64" t="str">
        <f>IF(males!BC11&gt;0,males!BC11,"")</f>
        <v/>
      </c>
      <c r="K28" s="64" t="str">
        <f>IF(males!BC15&gt;0,males!BC15,"")</f>
        <v/>
      </c>
      <c r="L28" s="64" t="str">
        <f>IF(males!BC16&gt;0,males!BC16,"")</f>
        <v/>
      </c>
      <c r="M28" s="64" t="str">
        <f>IF(males!BC17&gt;0,males!BC17,"")</f>
        <v/>
      </c>
      <c r="N28" s="64" t="str">
        <f>IF(males!BC19&gt;0,males!BC19,"")</f>
        <v/>
      </c>
      <c r="O28" s="64" t="str">
        <f>IF(males!BC20&gt;0,males!BC20,"")</f>
        <v/>
      </c>
      <c r="P28" s="64" t="str">
        <f>IF(males!BC21&gt;0,males!BC21,"")</f>
        <v/>
      </c>
      <c r="Q28" s="64" t="str">
        <f>IF(males!BC24&gt;0,males!BC24,"")</f>
        <v/>
      </c>
      <c r="R28" s="64" t="str">
        <f>IF(males!BC25&gt;0,males!BC25,"")</f>
        <v/>
      </c>
      <c r="S28" s="64" t="str">
        <f>IF(males!BC26&gt;0,males!BC26,"")</f>
        <v/>
      </c>
      <c r="T28" s="64" t="str">
        <f>IF(males!BC28&gt;0,males!BC28,"")</f>
        <v/>
      </c>
      <c r="U28" s="64" t="str">
        <f>IF(males!BC29&gt;0,males!BC29,"")</f>
        <v/>
      </c>
      <c r="V28" s="64" t="str">
        <f>IF(males!BC30&gt;0,males!BC30,"")</f>
        <v/>
      </c>
      <c r="W28" s="64" t="str">
        <f>IF(males!BC33&gt;0,males!BC33,"")</f>
        <v/>
      </c>
      <c r="X28" s="64" t="str">
        <f>IF(males!BC34&gt;0,males!BC34,"")</f>
        <v/>
      </c>
      <c r="Y28" s="64" t="str">
        <f>IF(males!BC35&gt;0,males!BC35,"")</f>
        <v/>
      </c>
      <c r="Z28" s="64" t="str">
        <f>IF(males!BC37&gt;0,males!BC37,"")</f>
        <v/>
      </c>
      <c r="AA28" s="64" t="str">
        <f>IF(males!BC38&gt;0,males!BC38,"")</f>
        <v/>
      </c>
      <c r="AB28" s="64" t="str">
        <f>IF(males!BC39&gt;0,males!BC39,"")</f>
        <v/>
      </c>
      <c r="AC28" s="64" t="str">
        <f>IF(males!BC42&gt;0,males!BC42,"")</f>
        <v/>
      </c>
      <c r="AD28" s="64" t="str">
        <f>IF(males!BC43&gt;0,males!BC43,"")</f>
        <v/>
      </c>
      <c r="AE28" s="64" t="str">
        <f>IF(males!BC44&gt;0,males!BC44,"")</f>
        <v/>
      </c>
      <c r="AF28" s="64" t="str">
        <f>IF(males!BC46&gt;0,males!BC46,"")</f>
        <v/>
      </c>
      <c r="AG28" s="64" t="str">
        <f>IF(males!BC47&gt;0,males!BC47,"")</f>
        <v/>
      </c>
      <c r="AH28" s="64" t="str">
        <f>IF(males!BC48&gt;0,males!BC48,"")</f>
        <v/>
      </c>
    </row>
    <row r="29" spans="1:34" x14ac:dyDescent="0.2">
      <c r="A29" s="136" t="str">
        <f>'female stats (μm)'!A$2</f>
        <v>Milnesium inceptum</v>
      </c>
      <c r="B29" s="75" t="str">
        <f>'female stats (μm)'!B$2</f>
        <v>JP.010</v>
      </c>
      <c r="C29" s="56">
        <f>males!BD1</f>
        <v>28</v>
      </c>
      <c r="D29" s="63" t="str">
        <f>IF(males!BE3&gt;0,males!BE3,"")</f>
        <v/>
      </c>
      <c r="E29" s="64" t="str">
        <f>IF(males!BE4&gt;0,males!BE4,"")</f>
        <v/>
      </c>
      <c r="F29" s="64" t="str">
        <f>IF(males!BE5&gt;0,males!BE5,"")</f>
        <v/>
      </c>
      <c r="G29" s="64" t="str">
        <f>IF(males!BE8&gt;0,males!BE8,"")</f>
        <v/>
      </c>
      <c r="H29" s="64" t="str">
        <f>IF(males!BE9&gt;0,males!BE9,"")</f>
        <v/>
      </c>
      <c r="I29" s="64" t="str">
        <f>IF(males!BE10&gt;0,males!BE10,"")</f>
        <v/>
      </c>
      <c r="J29" s="64" t="str">
        <f>IF(males!BE11&gt;0,males!BE11,"")</f>
        <v/>
      </c>
      <c r="K29" s="64" t="str">
        <f>IF(males!BE15&gt;0,males!BE15,"")</f>
        <v/>
      </c>
      <c r="L29" s="64" t="str">
        <f>IF(males!BE16&gt;0,males!BE16,"")</f>
        <v/>
      </c>
      <c r="M29" s="64" t="str">
        <f>IF(males!BE17&gt;0,males!BE17,"")</f>
        <v/>
      </c>
      <c r="N29" s="64" t="str">
        <f>IF(males!BE19&gt;0,males!BE19,"")</f>
        <v/>
      </c>
      <c r="O29" s="64" t="str">
        <f>IF(males!BE20&gt;0,males!BE20,"")</f>
        <v/>
      </c>
      <c r="P29" s="64" t="str">
        <f>IF(males!BE21&gt;0,males!BE21,"")</f>
        <v/>
      </c>
      <c r="Q29" s="64" t="str">
        <f>IF(males!BE24&gt;0,males!BE24,"")</f>
        <v/>
      </c>
      <c r="R29" s="64" t="str">
        <f>IF(males!BE25&gt;0,males!BE25,"")</f>
        <v/>
      </c>
      <c r="S29" s="64" t="str">
        <f>IF(males!BE26&gt;0,males!BE26,"")</f>
        <v/>
      </c>
      <c r="T29" s="64" t="str">
        <f>IF(males!BE28&gt;0,males!BE28,"")</f>
        <v/>
      </c>
      <c r="U29" s="64" t="str">
        <f>IF(males!BE29&gt;0,males!BE29,"")</f>
        <v/>
      </c>
      <c r="V29" s="64" t="str">
        <f>IF(males!BE30&gt;0,males!BE30,"")</f>
        <v/>
      </c>
      <c r="W29" s="64" t="str">
        <f>IF(males!BE33&gt;0,males!BE33,"")</f>
        <v/>
      </c>
      <c r="X29" s="64" t="str">
        <f>IF(males!BE34&gt;0,males!BE34,"")</f>
        <v/>
      </c>
      <c r="Y29" s="64" t="str">
        <f>IF(males!BE35&gt;0,males!BE35,"")</f>
        <v/>
      </c>
      <c r="Z29" s="64" t="str">
        <f>IF(males!BE37&gt;0,males!BE37,"")</f>
        <v/>
      </c>
      <c r="AA29" s="64" t="str">
        <f>IF(males!BE38&gt;0,males!BE38,"")</f>
        <v/>
      </c>
      <c r="AB29" s="64" t="str">
        <f>IF(males!BE39&gt;0,males!BE39,"")</f>
        <v/>
      </c>
      <c r="AC29" s="64" t="str">
        <f>IF(males!BE42&gt;0,males!BE42,"")</f>
        <v/>
      </c>
      <c r="AD29" s="64" t="str">
        <f>IF(males!BE43&gt;0,males!BE43,"")</f>
        <v/>
      </c>
      <c r="AE29" s="64" t="str">
        <f>IF(males!BE44&gt;0,males!BE44,"")</f>
        <v/>
      </c>
      <c r="AF29" s="64" t="str">
        <f>IF(males!BE46&gt;0,males!BE46,"")</f>
        <v/>
      </c>
      <c r="AG29" s="64" t="str">
        <f>IF(males!BE47&gt;0,males!BE47,"")</f>
        <v/>
      </c>
      <c r="AH29" s="64" t="str">
        <f>IF(males!BE48&gt;0,males!BE48,"")</f>
        <v/>
      </c>
    </row>
    <row r="30" spans="1:34" x14ac:dyDescent="0.2">
      <c r="A30" s="136" t="str">
        <f>'female stats (μm)'!A$2</f>
        <v>Milnesium inceptum</v>
      </c>
      <c r="B30" s="75" t="str">
        <f>'female stats (μm)'!B$2</f>
        <v>JP.010</v>
      </c>
      <c r="C30" s="56">
        <f>males!BF1</f>
        <v>29</v>
      </c>
      <c r="D30" s="63" t="str">
        <f>IF(males!BG3&gt;0,males!BG3,"")</f>
        <v/>
      </c>
      <c r="E30" s="64" t="str">
        <f>IF(males!BG4&gt;0,males!BG4,"")</f>
        <v/>
      </c>
      <c r="F30" s="64" t="str">
        <f>IF(males!BG5&gt;0,males!BG5,"")</f>
        <v/>
      </c>
      <c r="G30" s="64" t="str">
        <f>IF(males!BG8&gt;0,males!BG8,"")</f>
        <v/>
      </c>
      <c r="H30" s="64" t="str">
        <f>IF(males!BG9&gt;0,males!BG9,"")</f>
        <v/>
      </c>
      <c r="I30" s="64" t="str">
        <f>IF(males!BG10&gt;0,males!BG10,"")</f>
        <v/>
      </c>
      <c r="J30" s="64" t="str">
        <f>IF(males!BG11&gt;0,males!BG11,"")</f>
        <v/>
      </c>
      <c r="K30" s="64" t="str">
        <f>IF(males!BG15&gt;0,males!BG15,"")</f>
        <v/>
      </c>
      <c r="L30" s="64" t="str">
        <f>IF(males!BG16&gt;0,males!BG16,"")</f>
        <v/>
      </c>
      <c r="M30" s="64" t="str">
        <f>IF(males!BG17&gt;0,males!BG17,"")</f>
        <v/>
      </c>
      <c r="N30" s="64" t="str">
        <f>IF(males!BG19&gt;0,males!BG19,"")</f>
        <v/>
      </c>
      <c r="O30" s="64" t="str">
        <f>IF(males!BG20&gt;0,males!BG20,"")</f>
        <v/>
      </c>
      <c r="P30" s="64" t="str">
        <f>IF(males!BG21&gt;0,males!BG21,"")</f>
        <v/>
      </c>
      <c r="Q30" s="64" t="str">
        <f>IF(males!BG24&gt;0,males!BG24,"")</f>
        <v/>
      </c>
      <c r="R30" s="64" t="str">
        <f>IF(males!BG25&gt;0,males!BG25,"")</f>
        <v/>
      </c>
      <c r="S30" s="64" t="str">
        <f>IF(males!BG26&gt;0,males!BG26,"")</f>
        <v/>
      </c>
      <c r="T30" s="64" t="str">
        <f>IF(males!BG28&gt;0,males!BG28,"")</f>
        <v/>
      </c>
      <c r="U30" s="64" t="str">
        <f>IF(males!BG29&gt;0,males!BG29,"")</f>
        <v/>
      </c>
      <c r="V30" s="64" t="str">
        <f>IF(males!BG30&gt;0,males!BG30,"")</f>
        <v/>
      </c>
      <c r="W30" s="64" t="str">
        <f>IF(males!BG33&gt;0,males!BG33,"")</f>
        <v/>
      </c>
      <c r="X30" s="64" t="str">
        <f>IF(males!BG34&gt;0,males!BG34,"")</f>
        <v/>
      </c>
      <c r="Y30" s="64" t="str">
        <f>IF(males!BG35&gt;0,males!BG35,"")</f>
        <v/>
      </c>
      <c r="Z30" s="64" t="str">
        <f>IF(males!BG37&gt;0,males!BG37,"")</f>
        <v/>
      </c>
      <c r="AA30" s="64" t="str">
        <f>IF(males!BG38&gt;0,males!BG38,"")</f>
        <v/>
      </c>
      <c r="AB30" s="64" t="str">
        <f>IF(males!BG39&gt;0,males!BG39,"")</f>
        <v/>
      </c>
      <c r="AC30" s="64" t="str">
        <f>IF(males!BG42&gt;0,males!BG42,"")</f>
        <v/>
      </c>
      <c r="AD30" s="64" t="str">
        <f>IF(males!BG43&gt;0,males!BG43,"")</f>
        <v/>
      </c>
      <c r="AE30" s="64" t="str">
        <f>IF(males!BG44&gt;0,males!BG44,"")</f>
        <v/>
      </c>
      <c r="AF30" s="64" t="str">
        <f>IF(males!BG46&gt;0,males!BG46,"")</f>
        <v/>
      </c>
      <c r="AG30" s="64" t="str">
        <f>IF(males!BG47&gt;0,males!BG47,"")</f>
        <v/>
      </c>
      <c r="AH30" s="64" t="str">
        <f>IF(males!BG48&gt;0,males!BG48,"")</f>
        <v/>
      </c>
    </row>
    <row r="31" spans="1:34" x14ac:dyDescent="0.2">
      <c r="A31" s="136" t="str">
        <f>'female stats (μm)'!A$2</f>
        <v>Milnesium inceptum</v>
      </c>
      <c r="B31" s="75" t="str">
        <f>'female stats (μm)'!B$2</f>
        <v>JP.010</v>
      </c>
      <c r="C31" s="56">
        <f>males!BH1</f>
        <v>30</v>
      </c>
      <c r="D31" s="63" t="str">
        <f>IF(males!BI3&gt;0,males!BI3,"")</f>
        <v/>
      </c>
      <c r="E31" s="64" t="str">
        <f>IF(males!BI4&gt;0,males!BI4,"")</f>
        <v/>
      </c>
      <c r="F31" s="64" t="str">
        <f>IF(males!BI5&gt;0,males!BI5,"")</f>
        <v/>
      </c>
      <c r="G31" s="64" t="str">
        <f>IF(males!BI8&gt;0,males!BI8,"")</f>
        <v/>
      </c>
      <c r="H31" s="64" t="str">
        <f>IF(males!BI9&gt;0,males!BI9,"")</f>
        <v/>
      </c>
      <c r="I31" s="64" t="str">
        <f>IF(males!BI10&gt;0,males!BI10,"")</f>
        <v/>
      </c>
      <c r="J31" s="64" t="str">
        <f>IF(males!BI11&gt;0,males!BI11,"")</f>
        <v/>
      </c>
      <c r="K31" s="64" t="str">
        <f>IF(males!BI15&gt;0,males!BI15,"")</f>
        <v/>
      </c>
      <c r="L31" s="64" t="str">
        <f>IF(males!BI16&gt;0,males!BI16,"")</f>
        <v/>
      </c>
      <c r="M31" s="64" t="str">
        <f>IF(males!BI17&gt;0,males!BI17,"")</f>
        <v/>
      </c>
      <c r="N31" s="64" t="str">
        <f>IF(males!BI19&gt;0,males!BI19,"")</f>
        <v/>
      </c>
      <c r="O31" s="64" t="str">
        <f>IF(males!BI20&gt;0,males!BI20,"")</f>
        <v/>
      </c>
      <c r="P31" s="64" t="str">
        <f>IF(males!BI21&gt;0,males!BI21,"")</f>
        <v/>
      </c>
      <c r="Q31" s="64" t="str">
        <f>IF(males!BI24&gt;0,males!BI24,"")</f>
        <v/>
      </c>
      <c r="R31" s="64" t="str">
        <f>IF(males!BI25&gt;0,males!BI25,"")</f>
        <v/>
      </c>
      <c r="S31" s="64" t="str">
        <f>IF(males!BI26&gt;0,males!BI26,"")</f>
        <v/>
      </c>
      <c r="T31" s="64" t="str">
        <f>IF(males!BI28&gt;0,males!BI28,"")</f>
        <v/>
      </c>
      <c r="U31" s="64" t="str">
        <f>IF(males!BI29&gt;0,males!BI29,"")</f>
        <v/>
      </c>
      <c r="V31" s="64" t="str">
        <f>IF(males!BI30&gt;0,males!BI30,"")</f>
        <v/>
      </c>
      <c r="W31" s="64" t="str">
        <f>IF(males!BI33&gt;0,males!BI33,"")</f>
        <v/>
      </c>
      <c r="X31" s="64" t="str">
        <f>IF(males!BI34&gt;0,males!BI34,"")</f>
        <v/>
      </c>
      <c r="Y31" s="64" t="str">
        <f>IF(males!BI35&gt;0,males!BI35,"")</f>
        <v/>
      </c>
      <c r="Z31" s="64" t="str">
        <f>IF(males!BI37&gt;0,males!BI37,"")</f>
        <v/>
      </c>
      <c r="AA31" s="64" t="str">
        <f>IF(males!BI38&gt;0,males!BI38,"")</f>
        <v/>
      </c>
      <c r="AB31" s="64" t="str">
        <f>IF(males!BI39&gt;0,males!BI39,"")</f>
        <v/>
      </c>
      <c r="AC31" s="64" t="str">
        <f>IF(males!BI42&gt;0,males!BI42,"")</f>
        <v/>
      </c>
      <c r="AD31" s="64" t="str">
        <f>IF(males!BI43&gt;0,males!BI43,"")</f>
        <v/>
      </c>
      <c r="AE31" s="64" t="str">
        <f>IF(males!BI44&gt;0,males!BI44,"")</f>
        <v/>
      </c>
      <c r="AF31" s="64" t="str">
        <f>IF(males!BI46&gt;0,males!BI46,"")</f>
        <v/>
      </c>
      <c r="AG31" s="64" t="str">
        <f>IF(males!BI47&gt;0,males!BI47,"")</f>
        <v/>
      </c>
      <c r="AH31" s="64" t="str">
        <f>IF(males!BI48&gt;0,males!BI48,"")</f>
        <v/>
      </c>
    </row>
    <row r="33" spans="1:3" s="100" customFormat="1" x14ac:dyDescent="0.2">
      <c r="A33" s="139"/>
      <c r="B33" s="98"/>
      <c r="C33" s="9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females</vt:lpstr>
      <vt:lpstr>males</vt:lpstr>
      <vt:lpstr>female stats (μm)</vt:lpstr>
      <vt:lpstr>female stats (pt)</vt:lpstr>
      <vt:lpstr>male stats (μm)</vt:lpstr>
      <vt:lpstr>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2021-02-26T20:10:33Z</dcterms:modified>
</cp:coreProperties>
</file>